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650" activeTab="0"/>
  </bookViews>
  <sheets>
    <sheet name="Лист1" sheetId="1" r:id="rId1"/>
  </sheets>
  <definedNames>
    <definedName name="_xlnm.Print_Titles" localSheetId="0">'Лист1'!$10:$14</definedName>
    <definedName name="_xlnm.Print_Area" localSheetId="0">'Лист1'!$A$1:$P$81</definedName>
  </definedNames>
  <calcPr fullCalcOnLoad="1"/>
</workbook>
</file>

<file path=xl/sharedStrings.xml><?xml version="1.0" encoding="utf-8"?>
<sst xmlns="http://schemas.openxmlformats.org/spreadsheetml/2006/main" count="213" uniqueCount="179">
  <si>
    <t>Всього</t>
  </si>
  <si>
    <t>з них:</t>
  </si>
  <si>
    <t>оплата праці</t>
  </si>
  <si>
    <t>комунальні послуги та енергоносії</t>
  </si>
  <si>
    <t>Соціальний захист та соціальне забезпечення</t>
  </si>
  <si>
    <t>Всього:</t>
  </si>
  <si>
    <t xml:space="preserve"> </t>
  </si>
  <si>
    <t>Разом видатків</t>
  </si>
  <si>
    <t>Управління  соціального захисту населення райдержадміністрації</t>
  </si>
  <si>
    <t>1500000</t>
  </si>
  <si>
    <t>1510000</t>
  </si>
  <si>
    <t>1513000</t>
  </si>
  <si>
    <t>Код                                     програмної класифікації видатків та кредиту- вання місцевого бюджету</t>
  </si>
  <si>
    <t>Разом</t>
  </si>
  <si>
    <t>видатки споживання</t>
  </si>
  <si>
    <t>видатки розвитку</t>
  </si>
  <si>
    <t>бюджет розвитку</t>
  </si>
  <si>
    <t>16=4+9</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</si>
  <si>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</si>
  <si>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</si>
  <si>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</si>
  <si>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Код ФКВКБ</t>
  </si>
  <si>
    <t>Код ТПКВКМБ/ТКВКБМС</t>
  </si>
  <si>
    <t xml:space="preserve">                         видатків районного бюджету на 2017 рік                                                                          </t>
  </si>
  <si>
    <t>до рішення районної ради</t>
  </si>
  <si>
    <t xml:space="preserve">  Зміни до розподілу</t>
  </si>
  <si>
    <t>0300000</t>
  </si>
  <si>
    <t>Райдержадміністрація</t>
  </si>
  <si>
    <t>0310000</t>
  </si>
  <si>
    <t>0312000</t>
  </si>
  <si>
    <t>2000</t>
  </si>
  <si>
    <t>Охорона здоров"я</t>
  </si>
  <si>
    <t>Всього по медичній субвенції:</t>
  </si>
  <si>
    <t>0312010</t>
  </si>
  <si>
    <t>2010</t>
  </si>
  <si>
    <t>0731</t>
  </si>
  <si>
    <t>Багатопрофільна стаціонарна медична допомога населенню</t>
  </si>
  <si>
    <t>з них по медичній субвенції:</t>
  </si>
  <si>
    <t>0312180</t>
  </si>
  <si>
    <t>2180</t>
  </si>
  <si>
    <t>0726</t>
  </si>
  <si>
    <t>Первинна медична допомога населенню</t>
  </si>
  <si>
    <t>1000000</t>
  </si>
  <si>
    <t>Відділ освіти, молоді і спорту райдержадміністрації</t>
  </si>
  <si>
    <t>1010000</t>
  </si>
  <si>
    <t>1011000</t>
  </si>
  <si>
    <t>1000</t>
  </si>
  <si>
    <t>Освіта</t>
  </si>
  <si>
    <t>1011020</t>
  </si>
  <si>
    <t>1020</t>
  </si>
  <si>
    <t>0921</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</si>
  <si>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</si>
  <si>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Додаток 2</t>
  </si>
  <si>
    <t>В.о.начальника фінансового управління райдержадміністрації</t>
  </si>
  <si>
    <t>О.О.Луценко</t>
  </si>
  <si>
    <t>3000</t>
  </si>
  <si>
    <t>1513200</t>
  </si>
  <si>
    <t>3200</t>
  </si>
  <si>
    <t>Соціальний захист ветеранів війни та праці</t>
  </si>
  <si>
    <t>1513201</t>
  </si>
  <si>
    <t>3201</t>
  </si>
  <si>
    <t>1030</t>
  </si>
  <si>
    <t>Інші видатки на соціальний захист ветеранів війни та праці</t>
  </si>
  <si>
    <t>у тому числі видатки за рахунок цільових субвенцій з державного бюджету</t>
  </si>
  <si>
    <t xml:space="preserve">в тому числі, за рахунок субвенції з державного бюджету </t>
  </si>
  <si>
    <t>7600000</t>
  </si>
  <si>
    <t>Фінансове управління райдержадміністрації</t>
  </si>
  <si>
    <t>7610000</t>
  </si>
  <si>
    <t>7618800</t>
  </si>
  <si>
    <t>Інші субвенції</t>
  </si>
  <si>
    <t xml:space="preserve">в тому числі, за рахунок субвенції з районного бюджету </t>
  </si>
  <si>
    <t>сільському бюджету за рахунок субвенції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2016 року на 2017 рік (Новоолександрівській сільській раді на капітальний ремонт Новоолександрівського ДНЗ- заміна вікон )</t>
  </si>
  <si>
    <t>8800</t>
  </si>
  <si>
    <t>0180</t>
  </si>
  <si>
    <t>8801</t>
  </si>
  <si>
    <t>7618801</t>
  </si>
  <si>
    <t>в тому числі з обласного бюджету за рахунок залишку коштів медичної субвенції з державного бюджету місцевим бюджетам станом на 01.01.2017</t>
  </si>
  <si>
    <t>1011090</t>
  </si>
  <si>
    <t>1090</t>
  </si>
  <si>
    <t>0960</t>
  </si>
  <si>
    <t>Надання позашкільної освіти позашкільними закладами освіти, заходи із позашкільної роботи з  дітьми</t>
  </si>
  <si>
    <t>1011220</t>
  </si>
  <si>
    <t>1220</t>
  </si>
  <si>
    <t>0990</t>
  </si>
  <si>
    <t>Інші освітні програми</t>
  </si>
  <si>
    <t>1011221</t>
  </si>
  <si>
    <t>1221</t>
  </si>
  <si>
    <t>Організація підвозу дітей до загальноосвітніх навчальних закладів</t>
  </si>
  <si>
    <t>Субвенція з місцевого бюджету державному бюджету на виконання програм соціально-економічного та культурного розвитку регіонів</t>
  </si>
  <si>
    <t>0318370</t>
  </si>
  <si>
    <t>8370</t>
  </si>
  <si>
    <t>0317800</t>
  </si>
  <si>
    <t>7800</t>
  </si>
  <si>
    <t>Запобігання та ліквідація надзвичайних ситуацій та наслідків стихійного лиха</t>
  </si>
  <si>
    <t>0317810</t>
  </si>
  <si>
    <t>7810</t>
  </si>
  <si>
    <t>0320</t>
  </si>
  <si>
    <t>Видатки на запобігання та ліквідацію надзвичайних ситуація та наслідків стихійного лиха</t>
  </si>
  <si>
    <t>1015000</t>
  </si>
  <si>
    <t>5000</t>
  </si>
  <si>
    <t>Фізична культура і спорт</t>
  </si>
  <si>
    <t>1015051</t>
  </si>
  <si>
    <t>5051</t>
  </si>
  <si>
    <t>0810</t>
  </si>
  <si>
    <t xml:space="preserve">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 </t>
  </si>
  <si>
    <t>1015050</t>
  </si>
  <si>
    <t>5050</t>
  </si>
  <si>
    <t>Підтримка фізкультурно-спортивного руху</t>
  </si>
  <si>
    <t>1015060</t>
  </si>
  <si>
    <t>5060</t>
  </si>
  <si>
    <t>Інші заходи з розвитку фізичної культури та спорту</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</si>
  <si>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</si>
  <si>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</si>
  <si>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</si>
  <si>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 рахунок залишку освітньої субвенції станом на 01.01.2017</t>
  </si>
  <si>
    <t>2400000</t>
  </si>
  <si>
    <t>Сектор культури райдержадміністрації</t>
  </si>
  <si>
    <t>2410000</t>
  </si>
  <si>
    <t>2414000</t>
  </si>
  <si>
    <t>4000</t>
  </si>
  <si>
    <t>Культура і мистецтво</t>
  </si>
  <si>
    <t>2414060</t>
  </si>
  <si>
    <t>4060</t>
  </si>
  <si>
    <t>0824</t>
  </si>
  <si>
    <t>Бібліотеки</t>
  </si>
  <si>
    <t>2414090</t>
  </si>
  <si>
    <t>4090</t>
  </si>
  <si>
    <t>0828</t>
  </si>
  <si>
    <t>Палаци і Будинки культури, клуби та інші заклади    клубного типу</t>
  </si>
  <si>
    <t>1513100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</si>
  <si>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</si>
  <si>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</si>
  <si>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</si>
  <si>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3104</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</si>
  <si>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</si>
  <si>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</si>
  <si>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</si>
  <si>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</si>
  <si>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</si>
  <si>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1040</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</si>
  <si>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</si>
  <si>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</si>
  <si>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</si>
  <si>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</si>
  <si>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</si>
  <si>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</si>
  <si>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</si>
  <si>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</si>
  <si>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</si>
  <si>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</si>
  <si>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</si>
  <si>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</si>
  <si>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</si>
  <si>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1513047</t>
  </si>
  <si>
    <t>3047</t>
  </si>
  <si>
    <t>Надання допомоги при усиновленні дитини</t>
  </si>
  <si>
    <t>1513049</t>
  </si>
  <si>
    <t>3049</t>
  </si>
  <si>
    <t>1010</t>
  </si>
  <si>
    <t>Надання державної соціальної допомоги інвалідам з дитинства та дітям-інвалідам</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</si>
  <si>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</si>
  <si>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</si>
  <si>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</si>
  <si>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</si>
  <si>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</si>
  <si>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</si>
  <si>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1513024</t>
  </si>
  <si>
    <t>3024</t>
  </si>
  <si>
    <t>1070</t>
  </si>
  <si>
    <t xml:space="preserve">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</si>
  <si>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1513025</t>
  </si>
  <si>
    <t>3025</t>
  </si>
  <si>
    <t>Надання пільг багатодітним сім"ям на придбання твердого  палива та скрапленого газу</t>
  </si>
  <si>
    <r>
      <t>Забезпечення соціальними послугами за місцем проживання громадян, які не здатні до самообслуговування у зв</t>
    </r>
    <r>
      <rPr>
        <sz val="22"/>
        <rFont val="Calibri"/>
        <family val="2"/>
      </rPr>
      <t>’</t>
    </r>
    <r>
      <rPr>
        <sz val="22"/>
        <rFont val="Times New Roman"/>
        <family val="1"/>
      </rPr>
      <t>язку з похилим віком, хворобою, інвалідністю</t>
    </r>
  </si>
  <si>
    <t>1011210</t>
  </si>
  <si>
    <t>1210</t>
  </si>
  <si>
    <t>Утримання інших закладів освіти</t>
  </si>
  <si>
    <t xml:space="preserve">за рахунок залишку освітньої субвенцій з державного бюджету станом на 01.01.2017 </t>
  </si>
  <si>
    <t xml:space="preserve">19.06.2017 №10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</si>
</sst>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 numFmtId="192" formatCode="0.0000000"/>
  </numFmts>
  <fonts count="53">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8"/>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22"/>
      <name val="Times New Roman"/>
      <family val="1"/>
    </font>
    <font>
      <sz val="22"/>
      <color indexed="10"/>
      <name val="Arial Cyr"/>
      <family val="0"/>
    </font>
    <font>
      <b/>
      <sz val="18"/>
      <name val="Times New Roman"/>
      <family val="1"/>
    </font>
    <font>
      <b/>
      <sz val="18"/>
      <color indexed="10"/>
      <name val="Times New Roman"/>
      <family val="1"/>
    </font>
    <font>
      <sz val="18"/>
      <color indexed="10"/>
      <name val="Times New Roman"/>
      <family val="1"/>
    </font>
    <font>
      <sz val="18"/>
      <color indexed="10"/>
      <name val="Arial Cyr"/>
      <family val="0"/>
    </font>
    <font>
      <sz val="18"/>
      <color indexed="8"/>
      <name val="Times New Roman"/>
      <family val="1"/>
    </font>
    <font>
      <b/>
      <i/>
      <sz val="18"/>
      <name val="Times New Roman"/>
      <family val="1"/>
    </font>
    <font>
      <sz val="22"/>
      <name val="Times New Roman"/>
      <family val="1"/>
    </font>
    <font>
      <b/>
      <sz val="22"/>
      <color indexed="10"/>
      <name val="Times New Roman"/>
      <family val="1"/>
    </font>
    <font>
      <sz val="22"/>
      <color indexed="10"/>
      <name val="Times New Roman"/>
      <family val="1"/>
    </font>
    <font>
      <b/>
      <sz val="22"/>
      <name val="Times New Roman Cyr"/>
      <family val="0"/>
    </font>
    <font>
      <sz val="22"/>
      <name val="Times New Roman Cyr"/>
      <family val="0"/>
    </font>
    <font>
      <sz val="22"/>
      <name val="Calibri"/>
      <family val="2"/>
    </font>
    <fon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7" borderId="0" applyNumberFormat="0" applyBorder="0" applyAlignment="0" applyProtection="0"/>
    <xf numFmtId="0" fontId="40" fillId="10" borderId="0" applyNumberFormat="0" applyBorder="0" applyAlignment="0" applyProtection="0"/>
    <xf numFmtId="0" fontId="40" fillId="3"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3"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1" applyNumberFormat="0" applyAlignment="0" applyProtection="0"/>
    <xf numFmtId="0" fontId="43" fillId="2" borderId="2" applyNumberFormat="0" applyAlignment="0" applyProtection="0"/>
    <xf numFmtId="0" fontId="44" fillId="2"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3" applyNumberFormat="0" applyFill="0" applyAlignment="0" applyProtection="0"/>
    <xf numFmtId="0" fontId="31"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45" fillId="0" borderId="6" applyNumberFormat="0" applyFill="0" applyAlignment="0" applyProtection="0"/>
    <xf numFmtId="0" fontId="46" fillId="20" borderId="7" applyNumberFormat="0" applyAlignment="0" applyProtection="0"/>
    <xf numFmtId="0" fontId="9" fillId="0" borderId="0" applyNumberFormat="0" applyFill="0" applyBorder="0" applyAlignment="0" applyProtection="0"/>
    <xf numFmtId="0" fontId="47" fillId="21" borderId="0" applyNumberFormat="0" applyBorder="0" applyAlignment="0" applyProtection="0"/>
    <xf numFmtId="0" fontId="4" fillId="0" borderId="0" applyNumberFormat="0" applyFill="0" applyBorder="0" applyAlignment="0" applyProtection="0"/>
    <xf numFmtId="0" fontId="48" fillId="22" borderId="0" applyNumberFormat="0" applyBorder="0" applyAlignment="0" applyProtection="0"/>
    <xf numFmtId="0" fontId="4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24" borderId="0" applyNumberFormat="0" applyBorder="0" applyAlignment="0" applyProtection="0"/>
  </cellStyleXfs>
  <cellXfs count="113">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6" fillId="0" borderId="0" xfId="0" applyFont="1" applyAlignment="1">
      <alignment/>
    </xf>
    <xf numFmtId="182" fontId="2" fillId="0" borderId="0" xfId="0" applyNumberFormat="1" applyFont="1" applyAlignment="1">
      <alignment/>
    </xf>
    <xf numFmtId="49" fontId="5" fillId="0" borderId="0" xfId="0" applyNumberFormat="1" applyFont="1" applyAlignment="1">
      <alignment horizontal="center" vertical="top" wrapText="1"/>
    </xf>
    <xf numFmtId="0" fontId="5" fillId="0" borderId="0" xfId="0" applyFont="1" applyAlignment="1">
      <alignment vertical="top"/>
    </xf>
    <xf numFmtId="49" fontId="2" fillId="0" borderId="0" xfId="0" applyNumberFormat="1" applyFont="1" applyAlignment="1">
      <alignment horizontal="center" vertical="top" wrapText="1"/>
    </xf>
    <xf numFmtId="0" fontId="2" fillId="0" borderId="0" xfId="0" applyFont="1" applyAlignment="1">
      <alignment vertical="top"/>
    </xf>
    <xf numFmtId="0" fontId="10" fillId="0" borderId="0" xfId="0" applyFont="1" applyAlignment="1">
      <alignment/>
    </xf>
    <xf numFmtId="182" fontId="10" fillId="0" borderId="0" xfId="0" applyNumberFormat="1" applyFont="1" applyAlignment="1">
      <alignment/>
    </xf>
    <xf numFmtId="182" fontId="10" fillId="0" borderId="0" xfId="0" applyNumberFormat="1" applyFont="1" applyAlignment="1">
      <alignment/>
    </xf>
    <xf numFmtId="2" fontId="10" fillId="0" borderId="0" xfId="0" applyNumberFormat="1" applyFont="1" applyAlignment="1">
      <alignment/>
    </xf>
    <xf numFmtId="0" fontId="15" fillId="0" borderId="0" xfId="0" applyFont="1" applyAlignment="1">
      <alignment/>
    </xf>
    <xf numFmtId="0" fontId="17" fillId="0" borderId="0" xfId="0" applyFont="1" applyAlignment="1">
      <alignment/>
    </xf>
    <xf numFmtId="0" fontId="13" fillId="0" borderId="0" xfId="0" applyFont="1" applyAlignment="1">
      <alignment/>
    </xf>
    <xf numFmtId="0" fontId="16" fillId="0" borderId="0" xfId="0" applyFont="1" applyAlignment="1">
      <alignment horizontal="center" vertical="center" wrapText="1"/>
    </xf>
    <xf numFmtId="0" fontId="14" fillId="0" borderId="0" xfId="0" applyFont="1" applyAlignment="1">
      <alignment/>
    </xf>
    <xf numFmtId="0" fontId="14" fillId="0" borderId="0" xfId="0" applyFont="1" applyAlignment="1">
      <alignment horizontal="center"/>
    </xf>
    <xf numFmtId="49" fontId="13" fillId="0" borderId="10" xfId="0" applyNumberFormat="1" applyFont="1" applyBorder="1" applyAlignment="1" applyProtection="1">
      <alignment horizontal="center" vertical="center" wrapText="1"/>
      <protection locked="0"/>
    </xf>
    <xf numFmtId="0" fontId="15" fillId="0" borderId="11" xfId="0" applyFont="1" applyBorder="1" applyAlignment="1">
      <alignment horizontal="center"/>
    </xf>
    <xf numFmtId="0" fontId="15" fillId="0" borderId="12" xfId="0" applyFont="1" applyBorder="1" applyAlignment="1">
      <alignment horizontal="center"/>
    </xf>
    <xf numFmtId="0" fontId="15" fillId="0" borderId="13" xfId="0" applyFont="1" applyBorder="1" applyAlignment="1">
      <alignment horizontal="center"/>
    </xf>
    <xf numFmtId="0" fontId="15" fillId="0" borderId="14" xfId="0" applyFont="1" applyBorder="1" applyAlignment="1" applyProtection="1">
      <alignment horizontal="center"/>
      <protection locked="0"/>
    </xf>
    <xf numFmtId="0" fontId="15" fillId="0" borderId="14" xfId="0"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49" fontId="19" fillId="0" borderId="0" xfId="0" applyNumberFormat="1" applyFont="1" applyAlignment="1">
      <alignment/>
    </xf>
    <xf numFmtId="49" fontId="19" fillId="0" borderId="0" xfId="0" applyNumberFormat="1" applyFont="1" applyAlignment="1">
      <alignment horizontal="center" wrapText="1"/>
    </xf>
    <xf numFmtId="0" fontId="11" fillId="0" borderId="0" xfId="0" applyFont="1" applyAlignment="1">
      <alignment horizontal="left" wrapText="1"/>
    </xf>
    <xf numFmtId="182" fontId="20" fillId="0" borderId="0" xfId="0" applyNumberFormat="1" applyFont="1" applyAlignment="1">
      <alignment vertical="justify"/>
    </xf>
    <xf numFmtId="182" fontId="21" fillId="0" borderId="0" xfId="0" applyNumberFormat="1" applyFont="1" applyAlignment="1">
      <alignment vertical="justify"/>
    </xf>
    <xf numFmtId="49" fontId="22" fillId="0" borderId="0" xfId="0" applyNumberFormat="1" applyFont="1" applyAlignment="1">
      <alignment horizontal="center"/>
    </xf>
    <xf numFmtId="0" fontId="22" fillId="0" borderId="0" xfId="0" applyNumberFormat="1" applyFont="1" applyBorder="1" applyAlignment="1" applyProtection="1">
      <alignment horizontal="left" vertical="center"/>
      <protection locked="0"/>
    </xf>
    <xf numFmtId="182" fontId="11" fillId="0" borderId="0" xfId="0" applyNumberFormat="1" applyFont="1" applyAlignment="1">
      <alignment vertical="justify"/>
    </xf>
    <xf numFmtId="182" fontId="19" fillId="0" borderId="0" xfId="0" applyNumberFormat="1" applyFont="1" applyAlignment="1">
      <alignment vertical="justify"/>
    </xf>
    <xf numFmtId="49" fontId="19" fillId="0" borderId="0" xfId="0" applyNumberFormat="1" applyFont="1" applyAlignment="1">
      <alignment vertical="top"/>
    </xf>
    <xf numFmtId="49" fontId="19" fillId="0" borderId="0" xfId="0" applyNumberFormat="1" applyFont="1" applyFill="1" applyAlignment="1">
      <alignment horizontal="center" vertical="top" wrapText="1"/>
    </xf>
    <xf numFmtId="0" fontId="23" fillId="0" borderId="0" xfId="0" applyNumberFormat="1" applyFont="1" applyBorder="1" applyAlignment="1" applyProtection="1">
      <alignment horizontal="left" vertical="top" wrapText="1"/>
      <protection locked="0"/>
    </xf>
    <xf numFmtId="182" fontId="19" fillId="0" borderId="0" xfId="0" applyNumberFormat="1" applyFont="1" applyAlignment="1">
      <alignment vertical="justify"/>
    </xf>
    <xf numFmtId="0" fontId="19" fillId="0" borderId="0" xfId="0" applyFont="1" applyAlignment="1">
      <alignment horizontal="left" vertical="top" wrapText="1"/>
    </xf>
    <xf numFmtId="0" fontId="23" fillId="0" borderId="0" xfId="0" applyFont="1" applyAlignment="1" applyProtection="1">
      <alignment horizontal="left" vertical="top" wrapText="1"/>
      <protection locked="0"/>
    </xf>
    <xf numFmtId="0" fontId="11" fillId="0" borderId="0" xfId="0" applyFont="1" applyAlignment="1">
      <alignment horizontal="left" vertical="top" wrapText="1"/>
    </xf>
    <xf numFmtId="49" fontId="11" fillId="0" borderId="0" xfId="0" applyNumberFormat="1" applyFont="1" applyFill="1" applyAlignment="1">
      <alignment horizontal="center" vertical="top" wrapText="1"/>
    </xf>
    <xf numFmtId="0" fontId="22" fillId="0" borderId="0" xfId="0" applyFont="1" applyAlignment="1" applyProtection="1">
      <alignment horizontal="left" vertical="top" wrapText="1"/>
      <protection locked="0"/>
    </xf>
    <xf numFmtId="0" fontId="23" fillId="0" borderId="0" xfId="0" applyFont="1" applyAlignment="1" applyProtection="1">
      <alignment horizontal="left" vertical="top" wrapText="1"/>
      <protection locked="0"/>
    </xf>
    <xf numFmtId="49" fontId="19" fillId="0" borderId="0" xfId="0" applyNumberFormat="1" applyFont="1" applyFill="1" applyAlignment="1">
      <alignment vertical="top"/>
    </xf>
    <xf numFmtId="0" fontId="23" fillId="0" borderId="0" xfId="0" applyFont="1" applyFill="1" applyAlignment="1" applyProtection="1">
      <alignment horizontal="left" vertical="top" wrapText="1"/>
      <protection locked="0"/>
    </xf>
    <xf numFmtId="49" fontId="21" fillId="0" borderId="0" xfId="0" applyNumberFormat="1" applyFont="1" applyAlignment="1">
      <alignment vertical="top"/>
    </xf>
    <xf numFmtId="49" fontId="21" fillId="0" borderId="0" xfId="0" applyNumberFormat="1" applyFont="1" applyAlignment="1">
      <alignment horizontal="center" wrapText="1"/>
    </xf>
    <xf numFmtId="49" fontId="19" fillId="0" borderId="0" xfId="0" applyNumberFormat="1" applyFont="1" applyAlignment="1">
      <alignment horizontal="center" vertical="top" wrapText="1"/>
    </xf>
    <xf numFmtId="0" fontId="11" fillId="0" borderId="0" xfId="0" applyFont="1" applyAlignment="1">
      <alignment horizontal="left" vertical="top" wrapText="1" shrinkToFit="1"/>
    </xf>
    <xf numFmtId="49" fontId="11" fillId="0" borderId="0" xfId="0" applyNumberFormat="1" applyFont="1" applyAlignment="1">
      <alignment horizontal="center" wrapText="1"/>
    </xf>
    <xf numFmtId="0" fontId="11" fillId="0" borderId="0" xfId="0" applyFont="1" applyAlignment="1">
      <alignment horizontal="left" vertical="center" wrapText="1"/>
    </xf>
    <xf numFmtId="0" fontId="22" fillId="0" borderId="0" xfId="0" applyFont="1" applyAlignment="1" applyProtection="1">
      <alignment horizontal="left" vertical="top" wrapText="1"/>
      <protection locked="0"/>
    </xf>
    <xf numFmtId="0" fontId="19" fillId="0" borderId="0" xfId="0" applyFont="1" applyAlignment="1">
      <alignment/>
    </xf>
    <xf numFmtId="49" fontId="22" fillId="0" borderId="0" xfId="0" applyNumberFormat="1" applyFont="1" applyAlignment="1">
      <alignment horizontal="center" vertical="top"/>
    </xf>
    <xf numFmtId="49" fontId="23" fillId="0" borderId="0" xfId="0" applyNumberFormat="1" applyFont="1" applyAlignment="1">
      <alignment horizontal="center" vertical="top"/>
    </xf>
    <xf numFmtId="49" fontId="21" fillId="0" borderId="0" xfId="0" applyNumberFormat="1" applyFont="1" applyAlignment="1">
      <alignment horizontal="center" vertical="top" wrapText="1"/>
    </xf>
    <xf numFmtId="49" fontId="11" fillId="0" borderId="0" xfId="0" applyNumberFormat="1" applyFont="1" applyAlignment="1">
      <alignment horizontal="center" vertical="top" wrapText="1"/>
    </xf>
    <xf numFmtId="190" fontId="11" fillId="0" borderId="0" xfId="0" applyNumberFormat="1" applyFont="1" applyAlignment="1">
      <alignment vertical="justify"/>
    </xf>
    <xf numFmtId="190" fontId="19" fillId="0" borderId="0" xfId="0" applyNumberFormat="1" applyFont="1" applyAlignment="1">
      <alignment vertical="justify"/>
    </xf>
    <xf numFmtId="0" fontId="19" fillId="0" borderId="0" xfId="0" applyFont="1" applyAlignment="1">
      <alignment horizontal="left" vertical="justify" wrapText="1"/>
    </xf>
    <xf numFmtId="0" fontId="23" fillId="0" borderId="0" xfId="0" applyFont="1" applyAlignment="1" applyProtection="1">
      <alignment horizontal="left" vertical="justify" wrapText="1"/>
      <protection locked="0"/>
    </xf>
    <xf numFmtId="0" fontId="11" fillId="0" borderId="0" xfId="0" applyFont="1" applyAlignment="1">
      <alignment horizontal="left" vertical="center"/>
    </xf>
    <xf numFmtId="49" fontId="19" fillId="0" borderId="0" xfId="0" applyNumberFormat="1" applyFont="1" applyFill="1" applyAlignment="1">
      <alignment horizontal="center" vertical="center" wrapText="1"/>
    </xf>
    <xf numFmtId="0" fontId="19" fillId="0" borderId="0" xfId="0" applyFont="1" applyAlignment="1">
      <alignment horizontal="left" vertical="center" wrapText="1"/>
    </xf>
    <xf numFmtId="49" fontId="19" fillId="0" borderId="0" xfId="0" applyNumberFormat="1" applyFont="1" applyFill="1" applyAlignment="1">
      <alignment horizontal="center" wrapText="1"/>
    </xf>
    <xf numFmtId="0" fontId="19" fillId="0" borderId="0" xfId="0" applyFont="1" applyAlignment="1">
      <alignment vertical="top"/>
    </xf>
    <xf numFmtId="0" fontId="21" fillId="0" borderId="0" xfId="0" applyFont="1" applyAlignment="1">
      <alignment vertical="top"/>
    </xf>
    <xf numFmtId="190" fontId="20" fillId="0" borderId="0" xfId="0" applyNumberFormat="1" applyFont="1" applyAlignment="1">
      <alignment vertical="justify"/>
    </xf>
    <xf numFmtId="182" fontId="19" fillId="0" borderId="0" xfId="0" applyNumberFormat="1" applyFont="1" applyAlignment="1">
      <alignment/>
    </xf>
    <xf numFmtId="2" fontId="19" fillId="0" borderId="0" xfId="0" applyNumberFormat="1" applyFont="1" applyAlignment="1">
      <alignment/>
    </xf>
    <xf numFmtId="2" fontId="21" fillId="0" borderId="0" xfId="0" applyNumberFormat="1" applyFont="1" applyAlignment="1">
      <alignment/>
    </xf>
    <xf numFmtId="0" fontId="12" fillId="2" borderId="0" xfId="0" applyFont="1" applyFill="1" applyAlignment="1">
      <alignment/>
    </xf>
    <xf numFmtId="0" fontId="21" fillId="0" borderId="0" xfId="0" applyFont="1" applyAlignment="1">
      <alignment/>
    </xf>
    <xf numFmtId="0" fontId="19" fillId="0" borderId="0" xfId="0" applyFont="1" applyBorder="1" applyAlignment="1">
      <alignment vertical="top" wrapText="1"/>
    </xf>
    <xf numFmtId="0" fontId="25" fillId="0" borderId="0" xfId="0" applyFont="1" applyAlignment="1">
      <alignment horizontal="left" vertical="top" wrapText="1"/>
    </xf>
    <xf numFmtId="0" fontId="23" fillId="0" borderId="0" xfId="0" applyFont="1" applyAlignment="1" applyProtection="1">
      <alignment horizontal="left" vertical="top"/>
      <protection locked="0"/>
    </xf>
    <xf numFmtId="0" fontId="19" fillId="0" borderId="0" xfId="0" applyFont="1" applyFill="1" applyAlignment="1">
      <alignment horizontal="justify" vertical="top"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49" fontId="18" fillId="0" borderId="21" xfId="0" applyNumberFormat="1" applyFont="1" applyBorder="1" applyAlignment="1" applyProtection="1">
      <alignment horizontal="center" vertical="center" wrapText="1"/>
      <protection locked="0"/>
    </xf>
    <xf numFmtId="49" fontId="18" fillId="0" borderId="22" xfId="0" applyNumberFormat="1" applyFont="1" applyBorder="1" applyAlignment="1" applyProtection="1">
      <alignment horizontal="center" vertical="center" wrapText="1"/>
      <protection locked="0"/>
    </xf>
    <xf numFmtId="49" fontId="18" fillId="0" borderId="23" xfId="0" applyNumberFormat="1" applyFont="1" applyBorder="1" applyAlignment="1" applyProtection="1">
      <alignment horizontal="center" vertical="center" wrapText="1"/>
      <protection locked="0"/>
    </xf>
    <xf numFmtId="49" fontId="13" fillId="0" borderId="24" xfId="0" applyNumberFormat="1" applyFont="1" applyBorder="1" applyAlignment="1" applyProtection="1">
      <alignment horizontal="center" vertical="center" wrapText="1"/>
      <protection locked="0"/>
    </xf>
    <xf numFmtId="49" fontId="13" fillId="0" borderId="25" xfId="0" applyNumberFormat="1" applyFont="1" applyBorder="1" applyAlignment="1" applyProtection="1">
      <alignment horizontal="center" vertical="center" wrapText="1"/>
      <protection locked="0"/>
    </xf>
    <xf numFmtId="49" fontId="13" fillId="0" borderId="17" xfId="0" applyNumberFormat="1" applyFont="1" applyBorder="1" applyAlignment="1" applyProtection="1">
      <alignment horizontal="center" vertical="center" wrapText="1"/>
      <protection locked="0"/>
    </xf>
    <xf numFmtId="49" fontId="13" fillId="0" borderId="26" xfId="0" applyNumberFormat="1" applyFont="1" applyBorder="1" applyAlignment="1" applyProtection="1">
      <alignment horizontal="center" vertical="center" wrapText="1"/>
      <protection locked="0"/>
    </xf>
    <xf numFmtId="49" fontId="13" fillId="0" borderId="20" xfId="0" applyNumberFormat="1" applyFont="1" applyBorder="1" applyAlignment="1" applyProtection="1">
      <alignment horizontal="center" vertical="center" wrapText="1"/>
      <protection locked="0"/>
    </xf>
    <xf numFmtId="49" fontId="13" fillId="0" borderId="27" xfId="0" applyNumberFormat="1" applyFont="1" applyBorder="1" applyAlignment="1" applyProtection="1">
      <alignment horizontal="center" vertical="center" wrapText="1"/>
      <protection locked="0"/>
    </xf>
    <xf numFmtId="49" fontId="13" fillId="0" borderId="28" xfId="0" applyNumberFormat="1" applyFont="1" applyBorder="1" applyAlignment="1" applyProtection="1">
      <alignment horizontal="center" vertical="center" wrapText="1"/>
      <protection locked="0"/>
    </xf>
    <xf numFmtId="0" fontId="13" fillId="0" borderId="10"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49" fontId="13" fillId="0" borderId="31" xfId="0" applyNumberFormat="1" applyFont="1" applyBorder="1" applyAlignment="1" applyProtection="1">
      <alignment horizontal="center" vertical="center" wrapText="1"/>
      <protection locked="0"/>
    </xf>
    <xf numFmtId="49" fontId="13" fillId="0" borderId="27" xfId="0" applyNumberFormat="1" applyFont="1" applyBorder="1" applyAlignment="1">
      <alignment horizontal="center" vertical="center" wrapText="1"/>
    </xf>
    <xf numFmtId="49" fontId="13" fillId="0" borderId="26" xfId="0" applyNumberFormat="1" applyFont="1" applyBorder="1" applyAlignment="1">
      <alignment horizontal="center" vertical="center" wrapText="1"/>
    </xf>
    <xf numFmtId="49" fontId="13" fillId="0" borderId="28" xfId="0" applyNumberFormat="1" applyFont="1" applyBorder="1" applyAlignment="1">
      <alignment horizontal="center" vertical="center" wrapText="1"/>
    </xf>
    <xf numFmtId="49" fontId="13" fillId="0" borderId="0" xfId="0" applyNumberFormat="1" applyFont="1" applyBorder="1" applyAlignment="1" applyProtection="1">
      <alignment horizontal="center" vertical="center" wrapText="1"/>
      <protection locked="0"/>
    </xf>
    <xf numFmtId="49" fontId="13" fillId="0" borderId="12" xfId="0" applyNumberFormat="1" applyFont="1" applyBorder="1" applyAlignment="1" applyProtection="1">
      <alignment horizontal="center" vertical="center" wrapText="1"/>
      <protection locked="0"/>
    </xf>
    <xf numFmtId="49" fontId="18" fillId="0" borderId="27" xfId="0" applyNumberFormat="1" applyFont="1" applyBorder="1" applyAlignment="1" applyProtection="1">
      <alignment horizontal="center" vertical="center" wrapText="1"/>
      <protection locked="0"/>
    </xf>
    <xf numFmtId="49" fontId="18" fillId="0" borderId="26" xfId="0" applyNumberFormat="1" applyFont="1" applyBorder="1" applyAlignment="1" applyProtection="1">
      <alignment horizontal="center" vertical="center" wrapText="1"/>
      <protection locked="0"/>
    </xf>
    <xf numFmtId="49" fontId="18" fillId="0" borderId="28" xfId="0" applyNumberFormat="1" applyFont="1" applyBorder="1" applyAlignment="1" applyProtection="1">
      <alignment horizontal="center" vertical="center" wrapText="1"/>
      <protection locked="0"/>
    </xf>
    <xf numFmtId="0" fontId="13" fillId="0" borderId="0" xfId="0" applyFont="1" applyFill="1" applyAlignment="1">
      <alignment horizontal="center" vertical="center" wrapText="1"/>
    </xf>
    <xf numFmtId="49" fontId="13" fillId="0" borderId="32" xfId="0" applyNumberFormat="1" applyFont="1" applyBorder="1" applyAlignment="1" applyProtection="1">
      <alignment horizontal="center" vertical="center" wrapText="1"/>
      <protection locked="0"/>
    </xf>
    <xf numFmtId="49" fontId="13" fillId="0" borderId="33" xfId="0" applyNumberFormat="1" applyFont="1" applyBorder="1" applyAlignment="1" applyProtection="1">
      <alignment horizontal="center" vertical="center" wrapText="1"/>
      <protection locked="0"/>
    </xf>
    <xf numFmtId="49" fontId="13" fillId="0" borderId="16"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83"/>
  <sheetViews>
    <sheetView tabSelected="1" view="pageBreakPreview" zoomScale="50" zoomScaleNormal="60" zoomScaleSheetLayoutView="50" zoomScalePageLayoutView="50" workbookViewId="0" topLeftCell="E1">
      <selection activeCell="O12" sqref="O12:O13"/>
    </sheetView>
  </sheetViews>
  <sheetFormatPr defaultColWidth="9.00390625" defaultRowHeight="12.75"/>
  <cols>
    <col min="1" max="1" width="15.375" style="1" customWidth="1"/>
    <col min="2" max="2" width="12.25390625" style="1" customWidth="1"/>
    <col min="3" max="3" width="13.625" style="1" customWidth="1"/>
    <col min="4" max="4" width="81.00390625" style="1" customWidth="1"/>
    <col min="5" max="5" width="26.625" style="1" customWidth="1"/>
    <col min="6" max="6" width="22.125" style="1" customWidth="1"/>
    <col min="7" max="7" width="17.75390625" style="1" customWidth="1"/>
    <col min="8" max="8" width="22.00390625" style="1" customWidth="1"/>
    <col min="9" max="9" width="20.375" style="1" customWidth="1"/>
    <col min="10" max="10" width="22.625" style="1" customWidth="1"/>
    <col min="11" max="11" width="18.125" style="1" customWidth="1"/>
    <col min="12" max="12" width="20.625" style="1" customWidth="1"/>
    <col min="13" max="13" width="16.625" style="1" customWidth="1"/>
    <col min="14" max="14" width="19.125" style="1" customWidth="1"/>
    <col min="15" max="15" width="19.25390625" style="1" customWidth="1"/>
    <col min="16" max="16" width="28.375" style="1" customWidth="1"/>
    <col min="17" max="17" width="9.375" style="1" bestFit="1" customWidth="1"/>
    <col min="18" max="16384" width="9.125" style="1" customWidth="1"/>
  </cols>
  <sheetData>
    <row r="1" spans="1:16" ht="23.25">
      <c r="A1" s="12"/>
      <c r="B1" s="12"/>
      <c r="C1" s="12"/>
      <c r="D1" s="12"/>
      <c r="E1" s="12"/>
      <c r="F1" s="12"/>
      <c r="G1" s="12"/>
      <c r="H1" s="12"/>
      <c r="I1" s="12"/>
      <c r="J1" s="12"/>
      <c r="K1" s="12"/>
      <c r="L1" s="12"/>
      <c r="M1" s="12"/>
      <c r="N1" s="12"/>
      <c r="O1" s="12"/>
      <c r="P1" s="12"/>
    </row>
    <row r="2" spans="1:16" ht="23.25">
      <c r="A2" s="12"/>
      <c r="B2" s="12"/>
      <c r="C2" s="12"/>
      <c r="D2" s="12"/>
      <c r="E2" s="12"/>
      <c r="F2" s="12"/>
      <c r="G2" s="12"/>
      <c r="H2" s="12"/>
      <c r="I2" s="12"/>
      <c r="J2" s="12"/>
      <c r="K2" s="12" t="s">
        <v>6</v>
      </c>
      <c r="L2" s="12"/>
      <c r="M2" s="12"/>
      <c r="N2" s="12" t="s">
        <v>52</v>
      </c>
      <c r="O2" s="12"/>
      <c r="P2" s="12"/>
    </row>
    <row r="3" spans="1:16" ht="23.25">
      <c r="A3" s="12"/>
      <c r="B3" s="12"/>
      <c r="C3" s="12"/>
      <c r="D3" s="12"/>
      <c r="E3" s="12"/>
      <c r="F3" s="12"/>
      <c r="G3" s="12"/>
      <c r="H3" s="12"/>
      <c r="I3" s="12"/>
      <c r="J3" s="12"/>
      <c r="K3" s="12" t="s">
        <v>6</v>
      </c>
      <c r="L3" s="12"/>
      <c r="M3" s="12"/>
      <c r="N3" s="12" t="s">
        <v>24</v>
      </c>
      <c r="O3" s="12"/>
      <c r="P3" s="12"/>
    </row>
    <row r="4" spans="1:16" ht="23.25">
      <c r="A4" s="12"/>
      <c r="B4" s="12"/>
      <c r="C4" s="12"/>
      <c r="D4" s="12"/>
      <c r="E4" s="12"/>
      <c r="F4" s="12"/>
      <c r="G4" s="12"/>
      <c r="H4" s="12"/>
      <c r="I4" s="12"/>
      <c r="J4" s="12"/>
      <c r="K4" s="12"/>
      <c r="L4" s="12"/>
      <c r="M4" s="12"/>
      <c r="N4" s="12" t="s">
        <v>178</v>
      </c>
      <c r="O4" s="12"/>
      <c r="P4" s="12"/>
    </row>
    <row r="5" spans="1:16" ht="23.25">
      <c r="A5" s="12"/>
      <c r="B5" s="12"/>
      <c r="C5" s="12"/>
      <c r="D5" s="12"/>
      <c r="E5" s="12"/>
      <c r="F5" s="12"/>
      <c r="G5" s="12"/>
      <c r="H5" s="12"/>
      <c r="I5" s="12"/>
      <c r="J5" s="12"/>
      <c r="K5" s="12"/>
      <c r="L5" s="12"/>
      <c r="M5" s="12"/>
      <c r="N5" s="17"/>
      <c r="O5" s="12"/>
      <c r="P5" s="12"/>
    </row>
    <row r="6" spans="1:16" ht="23.25">
      <c r="A6" s="12"/>
      <c r="B6" s="12"/>
      <c r="C6" s="12"/>
      <c r="D6" s="12"/>
      <c r="E6" s="12"/>
      <c r="F6" s="12"/>
      <c r="G6" s="12"/>
      <c r="H6" s="12"/>
      <c r="I6" s="12"/>
      <c r="J6" s="12"/>
      <c r="K6" s="12" t="s">
        <v>6</v>
      </c>
      <c r="L6" s="12"/>
      <c r="M6" s="12"/>
      <c r="N6" s="12"/>
      <c r="O6" s="12"/>
      <c r="P6" s="12"/>
    </row>
    <row r="7" spans="1:16" ht="23.25">
      <c r="A7" s="16"/>
      <c r="B7" s="16"/>
      <c r="C7" s="16"/>
      <c r="D7" s="16"/>
      <c r="E7" s="16"/>
      <c r="F7" s="16"/>
      <c r="G7" s="18" t="s">
        <v>25</v>
      </c>
      <c r="H7" s="16"/>
      <c r="I7" s="16"/>
      <c r="J7" s="16"/>
      <c r="K7" s="16"/>
      <c r="L7" s="16"/>
      <c r="M7" s="16"/>
      <c r="N7" s="16"/>
      <c r="O7" s="16"/>
      <c r="P7" s="16"/>
    </row>
    <row r="8" spans="1:16" ht="27" customHeight="1">
      <c r="A8" s="16"/>
      <c r="B8" s="16"/>
      <c r="C8" s="16"/>
      <c r="D8" s="19"/>
      <c r="E8" s="109" t="s">
        <v>23</v>
      </c>
      <c r="F8" s="109"/>
      <c r="G8" s="109"/>
      <c r="H8" s="109"/>
      <c r="I8" s="109"/>
      <c r="J8" s="109"/>
      <c r="K8" s="19"/>
      <c r="L8" s="19"/>
      <c r="M8" s="19"/>
      <c r="N8" s="19"/>
      <c r="O8" s="20"/>
      <c r="P8" s="16"/>
    </row>
    <row r="9" spans="1:16" ht="24" thickBot="1">
      <c r="A9" s="16"/>
      <c r="B9" s="16"/>
      <c r="C9" s="21"/>
      <c r="D9" s="21"/>
      <c r="E9" s="21"/>
      <c r="F9" s="21"/>
      <c r="G9" s="21"/>
      <c r="H9" s="21"/>
      <c r="I9" s="21"/>
      <c r="J9" s="21"/>
      <c r="K9" s="21"/>
      <c r="L9" s="21"/>
      <c r="M9" s="21"/>
      <c r="N9" s="21"/>
      <c r="O9" s="21"/>
      <c r="P9" s="16"/>
    </row>
    <row r="10" spans="1:16" ht="51.75" customHeight="1" thickBot="1">
      <c r="A10" s="101" t="s">
        <v>12</v>
      </c>
      <c r="B10" s="101" t="s">
        <v>22</v>
      </c>
      <c r="C10" s="101" t="s">
        <v>21</v>
      </c>
      <c r="D10" s="101" t="s">
        <v>20</v>
      </c>
      <c r="E10" s="97" t="s">
        <v>18</v>
      </c>
      <c r="F10" s="98"/>
      <c r="G10" s="98"/>
      <c r="H10" s="98"/>
      <c r="I10" s="99"/>
      <c r="J10" s="97" t="s">
        <v>19</v>
      </c>
      <c r="K10" s="98"/>
      <c r="L10" s="98"/>
      <c r="M10" s="98"/>
      <c r="N10" s="98"/>
      <c r="O10" s="98"/>
      <c r="P10" s="83" t="s">
        <v>13</v>
      </c>
    </row>
    <row r="11" spans="1:16" ht="26.25" customHeight="1" thickBot="1">
      <c r="A11" s="102"/>
      <c r="B11" s="102"/>
      <c r="C11" s="102"/>
      <c r="D11" s="102"/>
      <c r="E11" s="110" t="s">
        <v>0</v>
      </c>
      <c r="F11" s="87" t="s">
        <v>14</v>
      </c>
      <c r="G11" s="90" t="s">
        <v>1</v>
      </c>
      <c r="H11" s="91"/>
      <c r="I11" s="106" t="s">
        <v>15</v>
      </c>
      <c r="J11" s="92" t="s">
        <v>0</v>
      </c>
      <c r="K11" s="87" t="s">
        <v>14</v>
      </c>
      <c r="L11" s="90" t="s">
        <v>1</v>
      </c>
      <c r="M11" s="100"/>
      <c r="N11" s="92" t="s">
        <v>15</v>
      </c>
      <c r="O11" s="22" t="s">
        <v>1</v>
      </c>
      <c r="P11" s="84"/>
    </row>
    <row r="12" spans="1:16" ht="18" customHeight="1">
      <c r="A12" s="102"/>
      <c r="B12" s="102"/>
      <c r="C12" s="102"/>
      <c r="D12" s="102"/>
      <c r="E12" s="111"/>
      <c r="F12" s="88"/>
      <c r="G12" s="95" t="s">
        <v>2</v>
      </c>
      <c r="H12" s="95" t="s">
        <v>3</v>
      </c>
      <c r="I12" s="107"/>
      <c r="J12" s="93"/>
      <c r="K12" s="88"/>
      <c r="L12" s="95" t="s">
        <v>2</v>
      </c>
      <c r="M12" s="104" t="s">
        <v>3</v>
      </c>
      <c r="N12" s="93"/>
      <c r="O12" s="95" t="s">
        <v>16</v>
      </c>
      <c r="P12" s="85"/>
    </row>
    <row r="13" spans="1:16" ht="103.5" customHeight="1" thickBot="1">
      <c r="A13" s="103"/>
      <c r="B13" s="103"/>
      <c r="C13" s="103"/>
      <c r="D13" s="103"/>
      <c r="E13" s="112"/>
      <c r="F13" s="89"/>
      <c r="G13" s="96"/>
      <c r="H13" s="96"/>
      <c r="I13" s="108"/>
      <c r="J13" s="94"/>
      <c r="K13" s="89"/>
      <c r="L13" s="96"/>
      <c r="M13" s="105"/>
      <c r="N13" s="94"/>
      <c r="O13" s="96"/>
      <c r="P13" s="86"/>
    </row>
    <row r="14" spans="1:16" ht="13.5" customHeight="1" hidden="1" thickBot="1">
      <c r="A14" s="23">
        <v>1</v>
      </c>
      <c r="B14" s="23"/>
      <c r="C14" s="24"/>
      <c r="D14" s="25">
        <v>3</v>
      </c>
      <c r="E14" s="26">
        <v>4</v>
      </c>
      <c r="F14" s="26">
        <v>5</v>
      </c>
      <c r="G14" s="26">
        <v>6</v>
      </c>
      <c r="H14" s="26">
        <v>7</v>
      </c>
      <c r="I14" s="26">
        <v>8</v>
      </c>
      <c r="J14" s="27">
        <v>9</v>
      </c>
      <c r="K14" s="27">
        <v>10</v>
      </c>
      <c r="L14" s="27">
        <v>11</v>
      </c>
      <c r="M14" s="27">
        <v>12</v>
      </c>
      <c r="N14" s="28">
        <v>13</v>
      </c>
      <c r="O14" s="23">
        <v>14</v>
      </c>
      <c r="P14" s="29" t="s">
        <v>17</v>
      </c>
    </row>
    <row r="15" spans="1:16" ht="30" customHeight="1">
      <c r="A15" s="30" t="s">
        <v>26</v>
      </c>
      <c r="B15" s="30"/>
      <c r="C15" s="31"/>
      <c r="D15" s="32" t="s">
        <v>27</v>
      </c>
      <c r="E15" s="33"/>
      <c r="F15" s="33"/>
      <c r="G15" s="33"/>
      <c r="H15" s="33"/>
      <c r="I15" s="33"/>
      <c r="J15" s="33"/>
      <c r="K15" s="34"/>
      <c r="L15" s="34"/>
      <c r="M15" s="34"/>
      <c r="N15" s="34"/>
      <c r="O15" s="34"/>
      <c r="P15" s="33"/>
    </row>
    <row r="16" spans="1:16" ht="30" customHeight="1">
      <c r="A16" s="30" t="s">
        <v>28</v>
      </c>
      <c r="B16" s="30"/>
      <c r="C16" s="31"/>
      <c r="D16" s="32" t="s">
        <v>27</v>
      </c>
      <c r="E16" s="33"/>
      <c r="F16" s="33"/>
      <c r="G16" s="33"/>
      <c r="H16" s="33"/>
      <c r="I16" s="33"/>
      <c r="J16" s="33"/>
      <c r="K16" s="34"/>
      <c r="L16" s="34"/>
      <c r="M16" s="34"/>
      <c r="N16" s="34"/>
      <c r="O16" s="34"/>
      <c r="P16" s="33"/>
    </row>
    <row r="17" spans="1:16" ht="30" customHeight="1">
      <c r="A17" s="30" t="s">
        <v>29</v>
      </c>
      <c r="B17" s="30" t="s">
        <v>30</v>
      </c>
      <c r="C17" s="35"/>
      <c r="D17" s="36" t="s">
        <v>31</v>
      </c>
      <c r="E17" s="37">
        <f aca="true" t="shared" si="0" ref="E17:E25">F17</f>
        <v>697.454</v>
      </c>
      <c r="F17" s="38">
        <f>F19+F21</f>
        <v>697.454</v>
      </c>
      <c r="G17" s="37">
        <f aca="true" t="shared" si="1" ref="G17:O17">G19+G21</f>
        <v>0</v>
      </c>
      <c r="H17" s="37">
        <f t="shared" si="1"/>
        <v>0</v>
      </c>
      <c r="I17" s="37">
        <f t="shared" si="1"/>
        <v>0</v>
      </c>
      <c r="J17" s="37">
        <f>J19+J21</f>
        <v>192.8</v>
      </c>
      <c r="K17" s="37">
        <f t="shared" si="1"/>
        <v>0</v>
      </c>
      <c r="L17" s="37">
        <f t="shared" si="1"/>
        <v>0</v>
      </c>
      <c r="M17" s="37">
        <f t="shared" si="1"/>
        <v>0</v>
      </c>
      <c r="N17" s="37">
        <f t="shared" si="1"/>
        <v>192.8</v>
      </c>
      <c r="O17" s="37">
        <f t="shared" si="1"/>
        <v>192.8</v>
      </c>
      <c r="P17" s="37">
        <f aca="true" t="shared" si="2" ref="P17:P41">J17+E17</f>
        <v>890.2539999999999</v>
      </c>
    </row>
    <row r="18" spans="1:16" ht="30" customHeight="1">
      <c r="A18" s="30"/>
      <c r="B18" s="30"/>
      <c r="C18" s="35"/>
      <c r="D18" s="36" t="s">
        <v>32</v>
      </c>
      <c r="E18" s="37">
        <f t="shared" si="0"/>
        <v>520</v>
      </c>
      <c r="F18" s="38">
        <f>F20+F22</f>
        <v>520</v>
      </c>
      <c r="G18" s="37"/>
      <c r="H18" s="37"/>
      <c r="I18" s="37"/>
      <c r="J18" s="37"/>
      <c r="K18" s="38"/>
      <c r="L18" s="38"/>
      <c r="M18" s="38"/>
      <c r="N18" s="38"/>
      <c r="O18" s="38"/>
      <c r="P18" s="37">
        <f t="shared" si="2"/>
        <v>520</v>
      </c>
    </row>
    <row r="19" spans="1:16" ht="57" customHeight="1">
      <c r="A19" s="39" t="s">
        <v>33</v>
      </c>
      <c r="B19" s="39" t="s">
        <v>34</v>
      </c>
      <c r="C19" s="40" t="s">
        <v>35</v>
      </c>
      <c r="D19" s="41" t="s">
        <v>36</v>
      </c>
      <c r="E19" s="37">
        <f t="shared" si="0"/>
        <v>566.688</v>
      </c>
      <c r="F19" s="42">
        <f>520+20+26.688</f>
        <v>566.688</v>
      </c>
      <c r="G19" s="37"/>
      <c r="H19" s="37"/>
      <c r="I19" s="37"/>
      <c r="J19" s="37">
        <f>N19</f>
        <v>-5.1</v>
      </c>
      <c r="K19" s="38"/>
      <c r="L19" s="38"/>
      <c r="M19" s="38"/>
      <c r="N19" s="38">
        <v>-5.1</v>
      </c>
      <c r="O19" s="38">
        <v>-5.1</v>
      </c>
      <c r="P19" s="37">
        <f t="shared" si="2"/>
        <v>561.588</v>
      </c>
    </row>
    <row r="20" spans="1:16" ht="130.5" customHeight="1">
      <c r="A20" s="39"/>
      <c r="B20" s="39"/>
      <c r="C20" s="40"/>
      <c r="D20" s="43" t="s">
        <v>76</v>
      </c>
      <c r="E20" s="37">
        <f t="shared" si="0"/>
        <v>520</v>
      </c>
      <c r="F20" s="38">
        <v>520</v>
      </c>
      <c r="G20" s="37"/>
      <c r="H20" s="37"/>
      <c r="I20" s="37"/>
      <c r="J20" s="37"/>
      <c r="K20" s="38"/>
      <c r="L20" s="38"/>
      <c r="M20" s="38"/>
      <c r="N20" s="38"/>
      <c r="O20" s="38"/>
      <c r="P20" s="37">
        <f t="shared" si="2"/>
        <v>520</v>
      </c>
    </row>
    <row r="21" spans="1:16" ht="30" customHeight="1">
      <c r="A21" s="39" t="s">
        <v>38</v>
      </c>
      <c r="B21" s="39" t="s">
        <v>39</v>
      </c>
      <c r="C21" s="40" t="s">
        <v>40</v>
      </c>
      <c r="D21" s="44" t="s">
        <v>41</v>
      </c>
      <c r="E21" s="37">
        <f t="shared" si="0"/>
        <v>130.766</v>
      </c>
      <c r="F21" s="38">
        <f>30.766+100</f>
        <v>130.766</v>
      </c>
      <c r="G21" s="33"/>
      <c r="H21" s="33"/>
      <c r="I21" s="33"/>
      <c r="J21" s="37">
        <f>N21</f>
        <v>197.9</v>
      </c>
      <c r="K21" s="34"/>
      <c r="L21" s="34"/>
      <c r="M21" s="34"/>
      <c r="N21" s="38">
        <f>7.4+190.5</f>
        <v>197.9</v>
      </c>
      <c r="O21" s="38">
        <f>7.4+190.5</f>
        <v>197.9</v>
      </c>
      <c r="P21" s="37">
        <f t="shared" si="2"/>
        <v>328.666</v>
      </c>
    </row>
    <row r="22" spans="1:16" ht="30" customHeight="1">
      <c r="A22" s="39"/>
      <c r="B22" s="39"/>
      <c r="C22" s="40"/>
      <c r="D22" s="45" t="s">
        <v>37</v>
      </c>
      <c r="E22" s="37"/>
      <c r="F22" s="38"/>
      <c r="G22" s="33"/>
      <c r="H22" s="33"/>
      <c r="I22" s="33"/>
      <c r="J22" s="33"/>
      <c r="K22" s="34"/>
      <c r="L22" s="34"/>
      <c r="M22" s="34"/>
      <c r="N22" s="34"/>
      <c r="O22" s="34"/>
      <c r="P22" s="37">
        <f t="shared" si="2"/>
        <v>0</v>
      </c>
    </row>
    <row r="23" spans="1:16" ht="61.5" customHeight="1">
      <c r="A23" s="39" t="s">
        <v>91</v>
      </c>
      <c r="B23" s="39" t="s">
        <v>92</v>
      </c>
      <c r="C23" s="46"/>
      <c r="D23" s="47" t="s">
        <v>93</v>
      </c>
      <c r="E23" s="37">
        <f t="shared" si="0"/>
        <v>22</v>
      </c>
      <c r="F23" s="38">
        <f>F24</f>
        <v>22</v>
      </c>
      <c r="G23" s="33"/>
      <c r="H23" s="33"/>
      <c r="I23" s="33"/>
      <c r="J23" s="33"/>
      <c r="K23" s="34"/>
      <c r="L23" s="34"/>
      <c r="M23" s="34"/>
      <c r="N23" s="34"/>
      <c r="O23" s="34"/>
      <c r="P23" s="37">
        <f t="shared" si="2"/>
        <v>22</v>
      </c>
    </row>
    <row r="24" spans="1:16" ht="66" customHeight="1">
      <c r="A24" s="39" t="s">
        <v>94</v>
      </c>
      <c r="B24" s="39" t="s">
        <v>95</v>
      </c>
      <c r="C24" s="40" t="s">
        <v>96</v>
      </c>
      <c r="D24" s="48" t="s">
        <v>97</v>
      </c>
      <c r="E24" s="37">
        <f t="shared" si="0"/>
        <v>22</v>
      </c>
      <c r="F24" s="38">
        <v>22</v>
      </c>
      <c r="G24" s="33"/>
      <c r="H24" s="33"/>
      <c r="I24" s="33"/>
      <c r="J24" s="33"/>
      <c r="K24" s="34"/>
      <c r="L24" s="34"/>
      <c r="M24" s="34"/>
      <c r="N24" s="34"/>
      <c r="O24" s="34"/>
      <c r="P24" s="37">
        <f t="shared" si="2"/>
        <v>22</v>
      </c>
    </row>
    <row r="25" spans="1:16" ht="118.5" customHeight="1">
      <c r="A25" s="49" t="s">
        <v>89</v>
      </c>
      <c r="B25" s="49" t="s">
        <v>90</v>
      </c>
      <c r="C25" s="40" t="s">
        <v>73</v>
      </c>
      <c r="D25" s="50" t="s">
        <v>88</v>
      </c>
      <c r="E25" s="37">
        <f t="shared" si="0"/>
        <v>83</v>
      </c>
      <c r="F25" s="38">
        <v>83</v>
      </c>
      <c r="G25" s="33"/>
      <c r="H25" s="33"/>
      <c r="I25" s="33"/>
      <c r="J25" s="33"/>
      <c r="K25" s="34"/>
      <c r="L25" s="34"/>
      <c r="M25" s="34"/>
      <c r="N25" s="34"/>
      <c r="O25" s="34"/>
      <c r="P25" s="37">
        <f t="shared" si="2"/>
        <v>83</v>
      </c>
    </row>
    <row r="26" spans="1:16" ht="30" customHeight="1">
      <c r="A26" s="51"/>
      <c r="B26" s="51"/>
      <c r="C26" s="52"/>
      <c r="D26" s="32" t="s">
        <v>5</v>
      </c>
      <c r="E26" s="37">
        <f>F26+I26</f>
        <v>802.454</v>
      </c>
      <c r="F26" s="38">
        <f>F17+F23+F25</f>
        <v>802.454</v>
      </c>
      <c r="G26" s="38">
        <f aca="true" t="shared" si="3" ref="G26:O26">G17</f>
        <v>0</v>
      </c>
      <c r="H26" s="38">
        <f t="shared" si="3"/>
        <v>0</v>
      </c>
      <c r="I26" s="38">
        <f t="shared" si="3"/>
        <v>0</v>
      </c>
      <c r="J26" s="38">
        <f t="shared" si="3"/>
        <v>192.8</v>
      </c>
      <c r="K26" s="38">
        <f t="shared" si="3"/>
        <v>0</v>
      </c>
      <c r="L26" s="38">
        <f t="shared" si="3"/>
        <v>0</v>
      </c>
      <c r="M26" s="38">
        <f t="shared" si="3"/>
        <v>0</v>
      </c>
      <c r="N26" s="38">
        <f t="shared" si="3"/>
        <v>192.8</v>
      </c>
      <c r="O26" s="38">
        <f t="shared" si="3"/>
        <v>192.8</v>
      </c>
      <c r="P26" s="37">
        <f>J26+E26</f>
        <v>995.2539999999999</v>
      </c>
    </row>
    <row r="27" spans="1:16" ht="60" customHeight="1">
      <c r="A27" s="39" t="s">
        <v>42</v>
      </c>
      <c r="B27" s="39"/>
      <c r="C27" s="53"/>
      <c r="D27" s="54" t="s">
        <v>43</v>
      </c>
      <c r="E27" s="33"/>
      <c r="F27" s="34"/>
      <c r="G27" s="34"/>
      <c r="H27" s="34"/>
      <c r="I27" s="34"/>
      <c r="J27" s="33"/>
      <c r="K27" s="34"/>
      <c r="L27" s="34"/>
      <c r="M27" s="34"/>
      <c r="N27" s="34"/>
      <c r="O27" s="34"/>
      <c r="P27" s="33"/>
    </row>
    <row r="28" spans="1:16" ht="67.5" customHeight="1">
      <c r="A28" s="39" t="s">
        <v>44</v>
      </c>
      <c r="B28" s="39"/>
      <c r="C28" s="53"/>
      <c r="D28" s="54" t="s">
        <v>43</v>
      </c>
      <c r="E28" s="33"/>
      <c r="F28" s="34"/>
      <c r="G28" s="34"/>
      <c r="H28" s="34"/>
      <c r="I28" s="34"/>
      <c r="J28" s="33"/>
      <c r="K28" s="34"/>
      <c r="L28" s="34"/>
      <c r="M28" s="34"/>
      <c r="N28" s="34"/>
      <c r="O28" s="34"/>
      <c r="P28" s="33"/>
    </row>
    <row r="29" spans="1:16" ht="30" customHeight="1">
      <c r="A29" s="39" t="s">
        <v>45</v>
      </c>
      <c r="B29" s="39" t="s">
        <v>46</v>
      </c>
      <c r="C29" s="55"/>
      <c r="D29" s="56" t="s">
        <v>47</v>
      </c>
      <c r="E29" s="37">
        <f>E30</f>
        <v>639.158</v>
      </c>
      <c r="F29" s="37">
        <f>F30+F33+F35+F34</f>
        <v>726.7</v>
      </c>
      <c r="G29" s="37">
        <f>G30</f>
        <v>289.22</v>
      </c>
      <c r="H29" s="37">
        <f>H30</f>
        <v>0</v>
      </c>
      <c r="I29" s="37">
        <f>I30</f>
        <v>0</v>
      </c>
      <c r="J29" s="37">
        <f>J30</f>
        <v>103.9</v>
      </c>
      <c r="K29" s="37">
        <f>K30+K32</f>
        <v>0</v>
      </c>
      <c r="L29" s="37">
        <f>L30+L32</f>
        <v>0</v>
      </c>
      <c r="M29" s="37">
        <f>M30+M32</f>
        <v>0</v>
      </c>
      <c r="N29" s="37">
        <f>N30</f>
        <v>103.9</v>
      </c>
      <c r="O29" s="37">
        <f>O30</f>
        <v>103.9</v>
      </c>
      <c r="P29" s="37">
        <f t="shared" si="2"/>
        <v>743.058</v>
      </c>
    </row>
    <row r="30" spans="1:16" ht="150" customHeight="1">
      <c r="A30" s="39" t="s">
        <v>48</v>
      </c>
      <c r="B30" s="39" t="s">
        <v>49</v>
      </c>
      <c r="C30" s="40" t="s">
        <v>50</v>
      </c>
      <c r="D30" s="44" t="s">
        <v>51</v>
      </c>
      <c r="E30" s="37">
        <f>F30</f>
        <v>639.158</v>
      </c>
      <c r="F30" s="38">
        <f>142.735+322.6+98.823+48+12+5+9+1</f>
        <v>639.158</v>
      </c>
      <c r="G30" s="38">
        <f>24.8+264.42</f>
        <v>289.22</v>
      </c>
      <c r="H30" s="38"/>
      <c r="I30" s="38"/>
      <c r="J30" s="37">
        <f>N30</f>
        <v>103.9</v>
      </c>
      <c r="K30" s="34"/>
      <c r="L30" s="34"/>
      <c r="M30" s="34"/>
      <c r="N30" s="38">
        <f>10+45.1+48.8</f>
        <v>103.9</v>
      </c>
      <c r="O30" s="38">
        <f>N30</f>
        <v>103.9</v>
      </c>
      <c r="P30" s="37">
        <f>J30+E30</f>
        <v>743.058</v>
      </c>
    </row>
    <row r="31" spans="1:16" ht="60" customHeight="1">
      <c r="A31" s="39"/>
      <c r="B31" s="39"/>
      <c r="C31" s="40"/>
      <c r="D31" s="57" t="s">
        <v>64</v>
      </c>
      <c r="E31" s="37">
        <f>F31</f>
        <v>37.235</v>
      </c>
      <c r="F31" s="37">
        <v>37.235</v>
      </c>
      <c r="G31" s="37">
        <v>24.8</v>
      </c>
      <c r="H31" s="38"/>
      <c r="I31" s="38"/>
      <c r="J31" s="37"/>
      <c r="K31" s="34"/>
      <c r="L31" s="34"/>
      <c r="M31" s="34"/>
      <c r="N31" s="58"/>
      <c r="O31" s="58"/>
      <c r="P31" s="37">
        <f t="shared" si="2"/>
        <v>37.235</v>
      </c>
    </row>
    <row r="32" spans="1:16" ht="67.5" customHeight="1">
      <c r="A32" s="39"/>
      <c r="B32" s="39"/>
      <c r="C32" s="40"/>
      <c r="D32" s="57" t="s">
        <v>114</v>
      </c>
      <c r="E32" s="37"/>
      <c r="F32" s="38"/>
      <c r="G32" s="38"/>
      <c r="H32" s="38"/>
      <c r="I32" s="38"/>
      <c r="J32" s="37">
        <f>N32</f>
        <v>45.1</v>
      </c>
      <c r="K32" s="34"/>
      <c r="L32" s="34"/>
      <c r="M32" s="34"/>
      <c r="N32" s="37">
        <v>45.1</v>
      </c>
      <c r="O32" s="37">
        <v>45.1</v>
      </c>
      <c r="P32" s="37">
        <f t="shared" si="2"/>
        <v>45.1</v>
      </c>
    </row>
    <row r="33" spans="1:16" ht="93" customHeight="1">
      <c r="A33" s="39" t="s">
        <v>77</v>
      </c>
      <c r="B33" s="39" t="s">
        <v>78</v>
      </c>
      <c r="C33" s="40" t="s">
        <v>79</v>
      </c>
      <c r="D33" s="44" t="s">
        <v>80</v>
      </c>
      <c r="E33" s="37">
        <f aca="true" t="shared" si="4" ref="E33:E42">F33</f>
        <v>41.994</v>
      </c>
      <c r="F33" s="38">
        <f>37.2+4.794</f>
        <v>41.994</v>
      </c>
      <c r="G33" s="38"/>
      <c r="H33" s="38"/>
      <c r="I33" s="38"/>
      <c r="J33" s="37"/>
      <c r="K33" s="34"/>
      <c r="L33" s="34"/>
      <c r="M33" s="34"/>
      <c r="N33" s="38"/>
      <c r="O33" s="38"/>
      <c r="P33" s="37">
        <f t="shared" si="2"/>
        <v>41.994</v>
      </c>
    </row>
    <row r="34" spans="1:16" ht="37.5" customHeight="1">
      <c r="A34" s="39" t="s">
        <v>174</v>
      </c>
      <c r="B34" s="39" t="s">
        <v>175</v>
      </c>
      <c r="C34" s="40" t="s">
        <v>83</v>
      </c>
      <c r="D34" s="81" t="s">
        <v>176</v>
      </c>
      <c r="E34" s="37">
        <f>F34</f>
        <v>12</v>
      </c>
      <c r="F34" s="38">
        <v>12</v>
      </c>
      <c r="G34" s="38"/>
      <c r="H34" s="38"/>
      <c r="I34" s="38"/>
      <c r="J34" s="37"/>
      <c r="K34" s="34"/>
      <c r="L34" s="34"/>
      <c r="M34" s="34"/>
      <c r="N34" s="38"/>
      <c r="O34" s="38"/>
      <c r="P34" s="37">
        <f t="shared" si="2"/>
        <v>12</v>
      </c>
    </row>
    <row r="35" spans="1:16" ht="42" customHeight="1">
      <c r="A35" s="39" t="s">
        <v>81</v>
      </c>
      <c r="B35" s="39" t="s">
        <v>82</v>
      </c>
      <c r="C35" s="40" t="s">
        <v>83</v>
      </c>
      <c r="D35" s="44" t="s">
        <v>84</v>
      </c>
      <c r="E35" s="37">
        <f t="shared" si="4"/>
        <v>33.548</v>
      </c>
      <c r="F35" s="38">
        <f>F36</f>
        <v>33.548</v>
      </c>
      <c r="G35" s="38"/>
      <c r="H35" s="38"/>
      <c r="I35" s="38"/>
      <c r="J35" s="37"/>
      <c r="K35" s="34"/>
      <c r="L35" s="34"/>
      <c r="M35" s="34"/>
      <c r="N35" s="38"/>
      <c r="O35" s="38"/>
      <c r="P35" s="37">
        <f t="shared" si="2"/>
        <v>33.548</v>
      </c>
    </row>
    <row r="36" spans="1:16" ht="67.5" customHeight="1">
      <c r="A36" s="39" t="s">
        <v>85</v>
      </c>
      <c r="B36" s="39" t="s">
        <v>86</v>
      </c>
      <c r="C36" s="40" t="s">
        <v>83</v>
      </c>
      <c r="D36" s="79" t="s">
        <v>87</v>
      </c>
      <c r="E36" s="37">
        <f t="shared" si="4"/>
        <v>33.548</v>
      </c>
      <c r="F36" s="38">
        <v>33.548</v>
      </c>
      <c r="G36" s="38"/>
      <c r="H36" s="38"/>
      <c r="I36" s="38"/>
      <c r="J36" s="37"/>
      <c r="K36" s="34"/>
      <c r="L36" s="34"/>
      <c r="M36" s="34"/>
      <c r="N36" s="38"/>
      <c r="O36" s="38"/>
      <c r="P36" s="37">
        <f t="shared" si="2"/>
        <v>33.548</v>
      </c>
    </row>
    <row r="37" spans="1:16" ht="31.5" customHeight="1">
      <c r="A37" s="39" t="s">
        <v>98</v>
      </c>
      <c r="B37" s="39" t="s">
        <v>99</v>
      </c>
      <c r="C37" s="59"/>
      <c r="D37" s="57" t="s">
        <v>100</v>
      </c>
      <c r="E37" s="37">
        <f t="shared" si="4"/>
        <v>60</v>
      </c>
      <c r="F37" s="38">
        <f>F38+F40</f>
        <v>60</v>
      </c>
      <c r="G37" s="38"/>
      <c r="H37" s="38"/>
      <c r="I37" s="38"/>
      <c r="J37" s="37"/>
      <c r="K37" s="34"/>
      <c r="L37" s="34"/>
      <c r="M37" s="34"/>
      <c r="N37" s="38"/>
      <c r="O37" s="38"/>
      <c r="P37" s="37">
        <f t="shared" si="2"/>
        <v>60</v>
      </c>
    </row>
    <row r="38" spans="1:16" ht="37.5" customHeight="1">
      <c r="A38" s="39" t="s">
        <v>105</v>
      </c>
      <c r="B38" s="39" t="s">
        <v>106</v>
      </c>
      <c r="C38" s="60" t="s">
        <v>103</v>
      </c>
      <c r="D38" s="44" t="s">
        <v>107</v>
      </c>
      <c r="E38" s="37">
        <f t="shared" si="4"/>
        <v>50</v>
      </c>
      <c r="F38" s="38">
        <v>50</v>
      </c>
      <c r="G38" s="38"/>
      <c r="H38" s="38"/>
      <c r="I38" s="38"/>
      <c r="J38" s="37"/>
      <c r="K38" s="34"/>
      <c r="L38" s="34"/>
      <c r="M38" s="34"/>
      <c r="N38" s="38"/>
      <c r="O38" s="38"/>
      <c r="P38" s="37">
        <f t="shared" si="2"/>
        <v>50</v>
      </c>
    </row>
    <row r="39" spans="1:16" ht="147" customHeight="1">
      <c r="A39" s="39" t="s">
        <v>101</v>
      </c>
      <c r="B39" s="39" t="s">
        <v>102</v>
      </c>
      <c r="C39" s="40" t="s">
        <v>103</v>
      </c>
      <c r="D39" s="44" t="s">
        <v>104</v>
      </c>
      <c r="E39" s="37">
        <f t="shared" si="4"/>
        <v>50</v>
      </c>
      <c r="F39" s="38">
        <f>F38</f>
        <v>50</v>
      </c>
      <c r="G39" s="38"/>
      <c r="H39" s="38"/>
      <c r="I39" s="38"/>
      <c r="J39" s="37"/>
      <c r="K39" s="34"/>
      <c r="L39" s="34"/>
      <c r="M39" s="34"/>
      <c r="N39" s="38"/>
      <c r="O39" s="38"/>
      <c r="P39" s="37">
        <f t="shared" si="2"/>
        <v>50</v>
      </c>
    </row>
    <row r="40" spans="1:16" ht="57" customHeight="1">
      <c r="A40" s="39" t="s">
        <v>108</v>
      </c>
      <c r="B40" s="39" t="s">
        <v>109</v>
      </c>
      <c r="C40" s="40" t="s">
        <v>103</v>
      </c>
      <c r="D40" s="44" t="s">
        <v>110</v>
      </c>
      <c r="E40" s="37">
        <f t="shared" si="4"/>
        <v>10</v>
      </c>
      <c r="F40" s="38">
        <f>F41</f>
        <v>10</v>
      </c>
      <c r="G40" s="38"/>
      <c r="H40" s="38"/>
      <c r="I40" s="38"/>
      <c r="J40" s="37"/>
      <c r="K40" s="34"/>
      <c r="L40" s="34"/>
      <c r="M40" s="34"/>
      <c r="N40" s="38"/>
      <c r="O40" s="38"/>
      <c r="P40" s="37">
        <f t="shared" si="2"/>
        <v>10</v>
      </c>
    </row>
    <row r="41" spans="1:16" ht="118.5" customHeight="1">
      <c r="A41" s="39" t="s">
        <v>111</v>
      </c>
      <c r="B41" s="39" t="s">
        <v>112</v>
      </c>
      <c r="C41" s="40" t="s">
        <v>103</v>
      </c>
      <c r="D41" s="44" t="s">
        <v>113</v>
      </c>
      <c r="E41" s="37">
        <f t="shared" si="4"/>
        <v>10</v>
      </c>
      <c r="F41" s="38">
        <v>10</v>
      </c>
      <c r="G41" s="38"/>
      <c r="H41" s="38"/>
      <c r="I41" s="38"/>
      <c r="J41" s="37"/>
      <c r="K41" s="34"/>
      <c r="L41" s="34"/>
      <c r="M41" s="34"/>
      <c r="N41" s="38"/>
      <c r="O41" s="38"/>
      <c r="P41" s="37">
        <f t="shared" si="2"/>
        <v>10</v>
      </c>
    </row>
    <row r="42" spans="1:16" ht="30" customHeight="1">
      <c r="A42" s="51"/>
      <c r="B42" s="51"/>
      <c r="C42" s="61"/>
      <c r="D42" s="45" t="s">
        <v>5</v>
      </c>
      <c r="E42" s="37">
        <f t="shared" si="4"/>
        <v>786.7</v>
      </c>
      <c r="F42" s="38">
        <f>F29+F37</f>
        <v>786.7</v>
      </c>
      <c r="G42" s="38">
        <f>G30</f>
        <v>289.22</v>
      </c>
      <c r="H42" s="38">
        <f>H30</f>
        <v>0</v>
      </c>
      <c r="I42" s="38">
        <f>I30</f>
        <v>0</v>
      </c>
      <c r="J42" s="38">
        <f aca="true" t="shared" si="5" ref="J42:O42">J29</f>
        <v>103.9</v>
      </c>
      <c r="K42" s="38">
        <f t="shared" si="5"/>
        <v>0</v>
      </c>
      <c r="L42" s="38">
        <f t="shared" si="5"/>
        <v>0</v>
      </c>
      <c r="M42" s="38">
        <f t="shared" si="5"/>
        <v>0</v>
      </c>
      <c r="N42" s="38">
        <f t="shared" si="5"/>
        <v>103.9</v>
      </c>
      <c r="O42" s="38">
        <f t="shared" si="5"/>
        <v>103.9</v>
      </c>
      <c r="P42" s="37">
        <f>J42+E42</f>
        <v>890.6</v>
      </c>
    </row>
    <row r="43" spans="1:17" ht="60.75" customHeight="1">
      <c r="A43" s="39" t="s">
        <v>9</v>
      </c>
      <c r="B43" s="39"/>
      <c r="C43" s="53"/>
      <c r="D43" s="45" t="s">
        <v>8</v>
      </c>
      <c r="E43" s="34"/>
      <c r="F43" s="34"/>
      <c r="G43" s="34"/>
      <c r="H43" s="34"/>
      <c r="I43" s="34"/>
      <c r="J43" s="34"/>
      <c r="K43" s="34"/>
      <c r="L43" s="34"/>
      <c r="M43" s="34"/>
      <c r="N43" s="34"/>
      <c r="O43" s="34"/>
      <c r="P43" s="33"/>
      <c r="Q43" s="11"/>
    </row>
    <row r="44" spans="1:17" ht="69" customHeight="1">
      <c r="A44" s="39" t="s">
        <v>10</v>
      </c>
      <c r="B44" s="39"/>
      <c r="C44" s="53"/>
      <c r="D44" s="45" t="s">
        <v>8</v>
      </c>
      <c r="E44" s="34"/>
      <c r="F44" s="34"/>
      <c r="G44" s="34"/>
      <c r="H44" s="34"/>
      <c r="I44" s="34"/>
      <c r="J44" s="34"/>
      <c r="K44" s="34"/>
      <c r="L44" s="34"/>
      <c r="M44" s="34"/>
      <c r="N44" s="34"/>
      <c r="O44" s="34"/>
      <c r="P44" s="33"/>
      <c r="Q44" s="11"/>
    </row>
    <row r="45" spans="1:17" ht="53.25" customHeight="1">
      <c r="A45" s="39" t="s">
        <v>11</v>
      </c>
      <c r="B45" s="39" t="s">
        <v>55</v>
      </c>
      <c r="C45" s="62"/>
      <c r="D45" s="45" t="s">
        <v>4</v>
      </c>
      <c r="E45" s="37">
        <f>I45+F45</f>
        <v>92.4</v>
      </c>
      <c r="F45" s="38">
        <f>F60+F58</f>
        <v>92.4</v>
      </c>
      <c r="G45" s="38">
        <f aca="true" t="shared" si="6" ref="G45:O45">G60+G58</f>
        <v>0</v>
      </c>
      <c r="H45" s="38">
        <f t="shared" si="6"/>
        <v>0</v>
      </c>
      <c r="I45" s="38">
        <f t="shared" si="6"/>
        <v>0</v>
      </c>
      <c r="J45" s="38">
        <f t="shared" si="6"/>
        <v>15</v>
      </c>
      <c r="K45" s="38">
        <f t="shared" si="6"/>
        <v>0</v>
      </c>
      <c r="L45" s="38">
        <f t="shared" si="6"/>
        <v>0</v>
      </c>
      <c r="M45" s="38">
        <f t="shared" si="6"/>
        <v>0</v>
      </c>
      <c r="N45" s="38">
        <f t="shared" si="6"/>
        <v>15</v>
      </c>
      <c r="O45" s="38">
        <f t="shared" si="6"/>
        <v>15</v>
      </c>
      <c r="P45" s="37">
        <f>J45+E45</f>
        <v>107.4</v>
      </c>
      <c r="Q45" s="11"/>
    </row>
    <row r="46" spans="1:17" ht="98.25" customHeight="1">
      <c r="A46" s="39" t="s">
        <v>160</v>
      </c>
      <c r="B46" s="39" t="s">
        <v>161</v>
      </c>
      <c r="C46" s="53"/>
      <c r="D46" s="43" t="s">
        <v>162</v>
      </c>
      <c r="E46" s="63">
        <f>F46</f>
        <v>0</v>
      </c>
      <c r="F46" s="38">
        <f>F47+F48+F49</f>
        <v>0</v>
      </c>
      <c r="G46" s="38"/>
      <c r="H46" s="38"/>
      <c r="I46" s="38"/>
      <c r="J46" s="38"/>
      <c r="K46" s="38"/>
      <c r="L46" s="38"/>
      <c r="M46" s="38"/>
      <c r="N46" s="38"/>
      <c r="O46" s="38"/>
      <c r="P46" s="63">
        <f aca="true" t="shared" si="7" ref="P46:P57">J46+E46</f>
        <v>0</v>
      </c>
      <c r="Q46" s="11"/>
    </row>
    <row r="47" spans="1:17" ht="368.25" customHeight="1">
      <c r="A47" s="39" t="s">
        <v>163</v>
      </c>
      <c r="B47" s="39" t="s">
        <v>164</v>
      </c>
      <c r="C47" s="40" t="s">
        <v>61</v>
      </c>
      <c r="D47" s="80" t="s">
        <v>165</v>
      </c>
      <c r="E47" s="63">
        <f>F47</f>
        <v>-4.726</v>
      </c>
      <c r="F47" s="64">
        <v>-4.726</v>
      </c>
      <c r="G47" s="38"/>
      <c r="H47" s="38"/>
      <c r="I47" s="38"/>
      <c r="J47" s="38"/>
      <c r="K47" s="38"/>
      <c r="L47" s="38"/>
      <c r="M47" s="38"/>
      <c r="N47" s="38"/>
      <c r="O47" s="38"/>
      <c r="P47" s="63">
        <f t="shared" si="7"/>
        <v>-4.726</v>
      </c>
      <c r="Q47" s="11"/>
    </row>
    <row r="48" spans="1:17" ht="324.75" customHeight="1">
      <c r="A48" s="39" t="s">
        <v>166</v>
      </c>
      <c r="B48" s="39" t="s">
        <v>167</v>
      </c>
      <c r="C48" s="40" t="s">
        <v>168</v>
      </c>
      <c r="D48" s="80" t="s">
        <v>169</v>
      </c>
      <c r="E48" s="63">
        <f>F48</f>
        <v>8.38805</v>
      </c>
      <c r="F48" s="64">
        <v>8.38805</v>
      </c>
      <c r="G48" s="38"/>
      <c r="H48" s="38"/>
      <c r="I48" s="38"/>
      <c r="J48" s="38"/>
      <c r="K48" s="38"/>
      <c r="L48" s="38"/>
      <c r="M48" s="38"/>
      <c r="N48" s="38"/>
      <c r="O48" s="38"/>
      <c r="P48" s="63">
        <f t="shared" si="7"/>
        <v>8.38805</v>
      </c>
      <c r="Q48" s="11"/>
    </row>
    <row r="49" spans="1:17" ht="81.75" customHeight="1">
      <c r="A49" s="39" t="s">
        <v>170</v>
      </c>
      <c r="B49" s="39" t="s">
        <v>171</v>
      </c>
      <c r="C49" s="40" t="s">
        <v>168</v>
      </c>
      <c r="D49" s="43" t="s">
        <v>172</v>
      </c>
      <c r="E49" s="63">
        <f>F49</f>
        <v>-3.66205</v>
      </c>
      <c r="F49" s="64">
        <v>-3.66205</v>
      </c>
      <c r="G49" s="38"/>
      <c r="H49" s="38"/>
      <c r="I49" s="38"/>
      <c r="J49" s="38"/>
      <c r="K49" s="38"/>
      <c r="L49" s="38"/>
      <c r="M49" s="38"/>
      <c r="N49" s="38"/>
      <c r="O49" s="38"/>
      <c r="P49" s="63">
        <f t="shared" si="7"/>
        <v>-3.66205</v>
      </c>
      <c r="Q49" s="11"/>
    </row>
    <row r="50" spans="1:17" ht="123.75" customHeight="1">
      <c r="A50" s="39" t="s">
        <v>134</v>
      </c>
      <c r="B50" s="39" t="s">
        <v>135</v>
      </c>
      <c r="C50" s="53"/>
      <c r="D50" s="43" t="s">
        <v>136</v>
      </c>
      <c r="E50" s="37">
        <f>F50</f>
        <v>0</v>
      </c>
      <c r="F50" s="38">
        <f>F51+F52+F53+F54+F55+F56+F57</f>
        <v>0</v>
      </c>
      <c r="G50" s="38"/>
      <c r="H50" s="38"/>
      <c r="I50" s="38"/>
      <c r="J50" s="38"/>
      <c r="K50" s="38"/>
      <c r="L50" s="38"/>
      <c r="M50" s="38"/>
      <c r="N50" s="38"/>
      <c r="O50" s="38"/>
      <c r="P50" s="37">
        <f t="shared" si="7"/>
        <v>0</v>
      </c>
      <c r="Q50" s="11"/>
    </row>
    <row r="51" spans="1:17" ht="62.25" customHeight="1">
      <c r="A51" s="39" t="s">
        <v>137</v>
      </c>
      <c r="B51" s="39" t="s">
        <v>138</v>
      </c>
      <c r="C51" s="40" t="s">
        <v>139</v>
      </c>
      <c r="D51" s="43" t="s">
        <v>140</v>
      </c>
      <c r="E51" s="37">
        <f aca="true" t="shared" si="8" ref="E51:E57">F51</f>
        <v>-50</v>
      </c>
      <c r="F51" s="38">
        <v>-50</v>
      </c>
      <c r="G51" s="38"/>
      <c r="H51" s="38"/>
      <c r="I51" s="38"/>
      <c r="J51" s="38"/>
      <c r="K51" s="38"/>
      <c r="L51" s="38"/>
      <c r="M51" s="38"/>
      <c r="N51" s="38"/>
      <c r="O51" s="38"/>
      <c r="P51" s="37">
        <f t="shared" si="7"/>
        <v>-50</v>
      </c>
      <c r="Q51" s="11"/>
    </row>
    <row r="52" spans="1:17" ht="66.75" customHeight="1">
      <c r="A52" s="39" t="s">
        <v>141</v>
      </c>
      <c r="B52" s="39" t="s">
        <v>142</v>
      </c>
      <c r="C52" s="40" t="s">
        <v>139</v>
      </c>
      <c r="D52" s="43" t="s">
        <v>143</v>
      </c>
      <c r="E52" s="37">
        <f t="shared" si="8"/>
        <v>-180</v>
      </c>
      <c r="F52" s="38">
        <v>-180</v>
      </c>
      <c r="G52" s="38"/>
      <c r="H52" s="38"/>
      <c r="I52" s="38"/>
      <c r="J52" s="38"/>
      <c r="K52" s="38"/>
      <c r="L52" s="38"/>
      <c r="M52" s="38"/>
      <c r="N52" s="38"/>
      <c r="O52" s="38"/>
      <c r="P52" s="37">
        <f t="shared" si="7"/>
        <v>-180</v>
      </c>
      <c r="Q52" s="11"/>
    </row>
    <row r="53" spans="1:17" ht="30.75" customHeight="1">
      <c r="A53" s="39" t="s">
        <v>144</v>
      </c>
      <c r="B53" s="39" t="s">
        <v>145</v>
      </c>
      <c r="C53" s="40" t="s">
        <v>139</v>
      </c>
      <c r="D53" s="43" t="s">
        <v>146</v>
      </c>
      <c r="E53" s="37">
        <f t="shared" si="8"/>
        <v>-2300</v>
      </c>
      <c r="F53" s="38">
        <v>-2300</v>
      </c>
      <c r="G53" s="38"/>
      <c r="H53" s="38"/>
      <c r="I53" s="38"/>
      <c r="J53" s="38"/>
      <c r="K53" s="38"/>
      <c r="L53" s="38"/>
      <c r="M53" s="38"/>
      <c r="N53" s="38"/>
      <c r="O53" s="38"/>
      <c r="P53" s="37">
        <f t="shared" si="7"/>
        <v>-2300</v>
      </c>
      <c r="Q53" s="11"/>
    </row>
    <row r="54" spans="1:17" ht="68.25" customHeight="1">
      <c r="A54" s="39" t="s">
        <v>147</v>
      </c>
      <c r="B54" s="39" t="s">
        <v>148</v>
      </c>
      <c r="C54" s="40" t="s">
        <v>139</v>
      </c>
      <c r="D54" s="65" t="s">
        <v>149</v>
      </c>
      <c r="E54" s="37">
        <f t="shared" si="8"/>
        <v>60</v>
      </c>
      <c r="F54" s="38">
        <v>60</v>
      </c>
      <c r="G54" s="38"/>
      <c r="H54" s="38"/>
      <c r="I54" s="38"/>
      <c r="J54" s="38"/>
      <c r="K54" s="38"/>
      <c r="L54" s="38"/>
      <c r="M54" s="38"/>
      <c r="N54" s="38"/>
      <c r="O54" s="38"/>
      <c r="P54" s="37">
        <f t="shared" si="7"/>
        <v>60</v>
      </c>
      <c r="Q54" s="11"/>
    </row>
    <row r="55" spans="1:17" ht="38.25" customHeight="1">
      <c r="A55" s="39" t="s">
        <v>150</v>
      </c>
      <c r="B55" s="39" t="s">
        <v>151</v>
      </c>
      <c r="C55" s="40" t="s">
        <v>139</v>
      </c>
      <c r="D55" s="43" t="s">
        <v>152</v>
      </c>
      <c r="E55" s="37">
        <f t="shared" si="8"/>
        <v>2433.5</v>
      </c>
      <c r="F55" s="38">
        <v>2433.5</v>
      </c>
      <c r="G55" s="38"/>
      <c r="H55" s="38"/>
      <c r="I55" s="38"/>
      <c r="J55" s="38"/>
      <c r="K55" s="38"/>
      <c r="L55" s="38"/>
      <c r="M55" s="38"/>
      <c r="N55" s="38"/>
      <c r="O55" s="38"/>
      <c r="P55" s="37">
        <f t="shared" si="7"/>
        <v>2433.5</v>
      </c>
      <c r="Q55" s="11"/>
    </row>
    <row r="56" spans="1:17" ht="39.75" customHeight="1">
      <c r="A56" s="39" t="s">
        <v>153</v>
      </c>
      <c r="B56" s="39" t="s">
        <v>154</v>
      </c>
      <c r="C56" s="40" t="s">
        <v>139</v>
      </c>
      <c r="D56" s="43" t="s">
        <v>155</v>
      </c>
      <c r="E56" s="37">
        <f t="shared" si="8"/>
        <v>6.5</v>
      </c>
      <c r="F56" s="38">
        <v>6.5</v>
      </c>
      <c r="G56" s="38"/>
      <c r="H56" s="38"/>
      <c r="I56" s="38"/>
      <c r="J56" s="38"/>
      <c r="K56" s="38"/>
      <c r="L56" s="38"/>
      <c r="M56" s="38"/>
      <c r="N56" s="38"/>
      <c r="O56" s="38"/>
      <c r="P56" s="37">
        <f t="shared" si="7"/>
        <v>6.5</v>
      </c>
      <c r="Q56" s="11"/>
    </row>
    <row r="57" spans="1:17" ht="56.25" customHeight="1">
      <c r="A57" s="39" t="s">
        <v>156</v>
      </c>
      <c r="B57" s="39" t="s">
        <v>157</v>
      </c>
      <c r="C57" s="40" t="s">
        <v>158</v>
      </c>
      <c r="D57" s="43" t="s">
        <v>159</v>
      </c>
      <c r="E57" s="37">
        <f t="shared" si="8"/>
        <v>30</v>
      </c>
      <c r="F57" s="38">
        <v>30</v>
      </c>
      <c r="G57" s="38"/>
      <c r="H57" s="38"/>
      <c r="I57" s="38"/>
      <c r="J57" s="38"/>
      <c r="K57" s="38"/>
      <c r="L57" s="38"/>
      <c r="M57" s="38"/>
      <c r="N57" s="38"/>
      <c r="O57" s="38"/>
      <c r="P57" s="37">
        <f t="shared" si="7"/>
        <v>30</v>
      </c>
      <c r="Q57" s="11"/>
    </row>
    <row r="58" spans="1:17" ht="114.75" customHeight="1">
      <c r="A58" s="39" t="s">
        <v>129</v>
      </c>
      <c r="B58" s="39" t="s">
        <v>130</v>
      </c>
      <c r="C58" s="53"/>
      <c r="D58" s="43" t="s">
        <v>131</v>
      </c>
      <c r="E58" s="37">
        <f>I58+F58</f>
        <v>25</v>
      </c>
      <c r="F58" s="38">
        <f>F59</f>
        <v>25</v>
      </c>
      <c r="G58" s="38"/>
      <c r="H58" s="38"/>
      <c r="I58" s="38"/>
      <c r="J58" s="38">
        <f aca="true" t="shared" si="9" ref="J58:O58">J59</f>
        <v>15</v>
      </c>
      <c r="K58" s="38">
        <f t="shared" si="9"/>
        <v>0</v>
      </c>
      <c r="L58" s="38">
        <f t="shared" si="9"/>
        <v>0</v>
      </c>
      <c r="M58" s="38">
        <f t="shared" si="9"/>
        <v>0</v>
      </c>
      <c r="N58" s="38">
        <f t="shared" si="9"/>
        <v>15</v>
      </c>
      <c r="O58" s="38">
        <f t="shared" si="9"/>
        <v>15</v>
      </c>
      <c r="P58" s="37">
        <f>J58+E58</f>
        <v>40</v>
      </c>
      <c r="Q58" s="11"/>
    </row>
    <row r="59" spans="1:17" ht="132.75" customHeight="1">
      <c r="A59" s="39" t="s">
        <v>132</v>
      </c>
      <c r="B59" s="39" t="s">
        <v>133</v>
      </c>
      <c r="C59" s="40" t="s">
        <v>49</v>
      </c>
      <c r="D59" s="43" t="s">
        <v>173</v>
      </c>
      <c r="E59" s="37">
        <f>I59+F59</f>
        <v>25</v>
      </c>
      <c r="F59" s="38">
        <v>25</v>
      </c>
      <c r="G59" s="38"/>
      <c r="H59" s="38"/>
      <c r="I59" s="38"/>
      <c r="J59" s="38">
        <f>N59</f>
        <v>15</v>
      </c>
      <c r="K59" s="38"/>
      <c r="L59" s="38"/>
      <c r="M59" s="38"/>
      <c r="N59" s="38">
        <v>15</v>
      </c>
      <c r="O59" s="38">
        <v>15</v>
      </c>
      <c r="P59" s="37">
        <f>J59+E59</f>
        <v>40</v>
      </c>
      <c r="Q59" s="11"/>
    </row>
    <row r="60" spans="1:17" ht="36.75" customHeight="1">
      <c r="A60" s="39" t="s">
        <v>56</v>
      </c>
      <c r="B60" s="39" t="s">
        <v>57</v>
      </c>
      <c r="C60" s="53"/>
      <c r="D60" s="43" t="s">
        <v>58</v>
      </c>
      <c r="E60" s="37">
        <f>F60</f>
        <v>67.4</v>
      </c>
      <c r="F60" s="38">
        <f>F61</f>
        <v>67.4</v>
      </c>
      <c r="G60" s="34"/>
      <c r="H60" s="34"/>
      <c r="I60" s="34"/>
      <c r="J60" s="33"/>
      <c r="K60" s="34"/>
      <c r="L60" s="34"/>
      <c r="M60" s="34"/>
      <c r="N60" s="34"/>
      <c r="O60" s="34"/>
      <c r="P60" s="37">
        <f>J60+E60</f>
        <v>67.4</v>
      </c>
      <c r="Q60" s="11"/>
    </row>
    <row r="61" spans="1:17" ht="59.25" customHeight="1">
      <c r="A61" s="39" t="s">
        <v>59</v>
      </c>
      <c r="B61" s="39" t="s">
        <v>60</v>
      </c>
      <c r="C61" s="40" t="s">
        <v>61</v>
      </c>
      <c r="D61" s="66" t="s">
        <v>62</v>
      </c>
      <c r="E61" s="37">
        <f>F61</f>
        <v>67.4</v>
      </c>
      <c r="F61" s="38">
        <v>67.4</v>
      </c>
      <c r="G61" s="34"/>
      <c r="H61" s="34"/>
      <c r="I61" s="34"/>
      <c r="J61" s="33"/>
      <c r="K61" s="34"/>
      <c r="L61" s="34"/>
      <c r="M61" s="34"/>
      <c r="N61" s="34"/>
      <c r="O61" s="34"/>
      <c r="P61" s="37"/>
      <c r="Q61" s="11"/>
    </row>
    <row r="62" spans="1:16" s="6" customFormat="1" ht="24.75" customHeight="1">
      <c r="A62" s="39"/>
      <c r="B62" s="39"/>
      <c r="C62" s="53"/>
      <c r="D62" s="56" t="s">
        <v>5</v>
      </c>
      <c r="E62" s="37">
        <f>F62+I62</f>
        <v>92.4</v>
      </c>
      <c r="F62" s="38">
        <f>F45</f>
        <v>92.4</v>
      </c>
      <c r="G62" s="38">
        <f aca="true" t="shared" si="10" ref="G62:O62">G45</f>
        <v>0</v>
      </c>
      <c r="H62" s="38">
        <f t="shared" si="10"/>
        <v>0</v>
      </c>
      <c r="I62" s="38">
        <f t="shared" si="10"/>
        <v>0</v>
      </c>
      <c r="J62" s="38">
        <f t="shared" si="10"/>
        <v>15</v>
      </c>
      <c r="K62" s="38">
        <f t="shared" si="10"/>
        <v>0</v>
      </c>
      <c r="L62" s="38">
        <f t="shared" si="10"/>
        <v>0</v>
      </c>
      <c r="M62" s="38">
        <f t="shared" si="10"/>
        <v>0</v>
      </c>
      <c r="N62" s="38">
        <f t="shared" si="10"/>
        <v>15</v>
      </c>
      <c r="O62" s="38">
        <f t="shared" si="10"/>
        <v>15</v>
      </c>
      <c r="P62" s="37">
        <f>E62+J62</f>
        <v>107.4</v>
      </c>
    </row>
    <row r="63" spans="1:16" s="6" customFormat="1" ht="35.25" customHeight="1">
      <c r="A63" s="39" t="s">
        <v>115</v>
      </c>
      <c r="B63" s="39"/>
      <c r="C63" s="53"/>
      <c r="D63" s="67" t="s">
        <v>116</v>
      </c>
      <c r="E63" s="37"/>
      <c r="F63" s="38"/>
      <c r="G63" s="38"/>
      <c r="H63" s="38"/>
      <c r="I63" s="38"/>
      <c r="J63" s="38"/>
      <c r="K63" s="38"/>
      <c r="L63" s="38"/>
      <c r="M63" s="38"/>
      <c r="N63" s="38"/>
      <c r="O63" s="38"/>
      <c r="P63" s="37"/>
    </row>
    <row r="64" spans="1:16" s="6" customFormat="1" ht="36.75" customHeight="1">
      <c r="A64" s="39" t="s">
        <v>117</v>
      </c>
      <c r="B64" s="39"/>
      <c r="C64" s="53"/>
      <c r="D64" s="67" t="s">
        <v>116</v>
      </c>
      <c r="E64" s="37"/>
      <c r="F64" s="38"/>
      <c r="G64" s="38"/>
      <c r="H64" s="38"/>
      <c r="I64" s="38"/>
      <c r="J64" s="38"/>
      <c r="K64" s="38"/>
      <c r="L64" s="38"/>
      <c r="M64" s="38"/>
      <c r="N64" s="38"/>
      <c r="O64" s="38"/>
      <c r="P64" s="37"/>
    </row>
    <row r="65" spans="1:16" s="6" customFormat="1" ht="24.75" customHeight="1">
      <c r="A65" s="39" t="s">
        <v>118</v>
      </c>
      <c r="B65" s="39" t="s">
        <v>119</v>
      </c>
      <c r="C65" s="62"/>
      <c r="D65" s="56" t="s">
        <v>120</v>
      </c>
      <c r="E65" s="37">
        <f>F65</f>
        <v>14.2</v>
      </c>
      <c r="F65" s="38">
        <f>F67</f>
        <v>14.2</v>
      </c>
      <c r="G65" s="38"/>
      <c r="H65" s="38"/>
      <c r="I65" s="38"/>
      <c r="J65" s="38">
        <f aca="true" t="shared" si="11" ref="J65:O65">J66</f>
        <v>25</v>
      </c>
      <c r="K65" s="38">
        <f t="shared" si="11"/>
        <v>0</v>
      </c>
      <c r="L65" s="38">
        <f t="shared" si="11"/>
        <v>0</v>
      </c>
      <c r="M65" s="38">
        <f t="shared" si="11"/>
        <v>0</v>
      </c>
      <c r="N65" s="38">
        <f t="shared" si="11"/>
        <v>25</v>
      </c>
      <c r="O65" s="38">
        <f t="shared" si="11"/>
        <v>25</v>
      </c>
      <c r="P65" s="37">
        <f aca="true" t="shared" si="12" ref="P65:P70">E65+J65</f>
        <v>39.2</v>
      </c>
    </row>
    <row r="66" spans="1:16" s="6" customFormat="1" ht="35.25" customHeight="1">
      <c r="A66" s="39" t="s">
        <v>121</v>
      </c>
      <c r="B66" s="39" t="s">
        <v>122</v>
      </c>
      <c r="C66" s="68" t="s">
        <v>123</v>
      </c>
      <c r="D66" s="69" t="s">
        <v>124</v>
      </c>
      <c r="E66" s="37"/>
      <c r="F66" s="38"/>
      <c r="G66" s="38"/>
      <c r="H66" s="38"/>
      <c r="I66" s="38"/>
      <c r="J66" s="38">
        <f>N66</f>
        <v>25</v>
      </c>
      <c r="K66" s="38"/>
      <c r="L66" s="38"/>
      <c r="M66" s="38"/>
      <c r="N66" s="38">
        <v>25</v>
      </c>
      <c r="O66" s="38">
        <v>25</v>
      </c>
      <c r="P66" s="37">
        <f t="shared" si="12"/>
        <v>25</v>
      </c>
    </row>
    <row r="67" spans="1:16" s="6" customFormat="1" ht="68.25" customHeight="1">
      <c r="A67" s="39" t="s">
        <v>125</v>
      </c>
      <c r="B67" s="39" t="s">
        <v>126</v>
      </c>
      <c r="C67" s="40" t="s">
        <v>127</v>
      </c>
      <c r="D67" s="69" t="s">
        <v>128</v>
      </c>
      <c r="E67" s="37">
        <f>F67</f>
        <v>14.2</v>
      </c>
      <c r="F67" s="38">
        <v>14.2</v>
      </c>
      <c r="G67" s="38"/>
      <c r="H67" s="38"/>
      <c r="I67" s="38"/>
      <c r="J67" s="38"/>
      <c r="K67" s="38"/>
      <c r="L67" s="38"/>
      <c r="M67" s="38"/>
      <c r="N67" s="38"/>
      <c r="O67" s="38"/>
      <c r="P67" s="37">
        <f t="shared" si="12"/>
        <v>14.2</v>
      </c>
    </row>
    <row r="68" spans="1:16" s="6" customFormat="1" ht="30.75" customHeight="1">
      <c r="A68" s="39"/>
      <c r="B68" s="39"/>
      <c r="C68" s="40"/>
      <c r="D68" s="45" t="s">
        <v>5</v>
      </c>
      <c r="E68" s="37">
        <f>F68</f>
        <v>14.2</v>
      </c>
      <c r="F68" s="38">
        <f>F65</f>
        <v>14.2</v>
      </c>
      <c r="G68" s="38">
        <f aca="true" t="shared" si="13" ref="G68:O68">G65</f>
        <v>0</v>
      </c>
      <c r="H68" s="38">
        <f t="shared" si="13"/>
        <v>0</v>
      </c>
      <c r="I68" s="38">
        <f t="shared" si="13"/>
        <v>0</v>
      </c>
      <c r="J68" s="38">
        <f t="shared" si="13"/>
        <v>25</v>
      </c>
      <c r="K68" s="38">
        <f t="shared" si="13"/>
        <v>0</v>
      </c>
      <c r="L68" s="38">
        <f t="shared" si="13"/>
        <v>0</v>
      </c>
      <c r="M68" s="38">
        <f t="shared" si="13"/>
        <v>0</v>
      </c>
      <c r="N68" s="38">
        <f t="shared" si="13"/>
        <v>25</v>
      </c>
      <c r="O68" s="38">
        <f t="shared" si="13"/>
        <v>25</v>
      </c>
      <c r="P68" s="37">
        <f t="shared" si="12"/>
        <v>39.2</v>
      </c>
    </row>
    <row r="69" spans="1:16" s="6" customFormat="1" ht="59.25" customHeight="1">
      <c r="A69" s="39" t="s">
        <v>65</v>
      </c>
      <c r="B69" s="39"/>
      <c r="C69" s="53"/>
      <c r="D69" s="45" t="s">
        <v>66</v>
      </c>
      <c r="E69" s="37"/>
      <c r="F69" s="38"/>
      <c r="G69" s="38"/>
      <c r="H69" s="38"/>
      <c r="I69" s="38"/>
      <c r="J69" s="37"/>
      <c r="K69" s="38"/>
      <c r="L69" s="38"/>
      <c r="M69" s="38"/>
      <c r="N69" s="38"/>
      <c r="O69" s="38"/>
      <c r="P69" s="37">
        <f t="shared" si="12"/>
        <v>0</v>
      </c>
    </row>
    <row r="70" spans="1:16" s="6" customFormat="1" ht="60.75" customHeight="1">
      <c r="A70" s="39" t="s">
        <v>67</v>
      </c>
      <c r="B70" s="39"/>
      <c r="C70" s="53"/>
      <c r="D70" s="45" t="s">
        <v>66</v>
      </c>
      <c r="E70" s="37"/>
      <c r="F70" s="38"/>
      <c r="G70" s="38"/>
      <c r="H70" s="38"/>
      <c r="I70" s="38"/>
      <c r="J70" s="37"/>
      <c r="K70" s="38"/>
      <c r="L70" s="38"/>
      <c r="M70" s="38"/>
      <c r="N70" s="38"/>
      <c r="O70" s="38"/>
      <c r="P70" s="37">
        <f t="shared" si="12"/>
        <v>0</v>
      </c>
    </row>
    <row r="71" spans="1:16" s="6" customFormat="1" ht="29.25" customHeight="1">
      <c r="A71" s="39" t="s">
        <v>68</v>
      </c>
      <c r="B71" s="39" t="s">
        <v>72</v>
      </c>
      <c r="C71" s="53" t="s">
        <v>73</v>
      </c>
      <c r="D71" s="69" t="s">
        <v>69</v>
      </c>
      <c r="E71" s="37">
        <f>F71+I71</f>
        <v>49.98</v>
      </c>
      <c r="F71" s="38">
        <f>F72</f>
        <v>0</v>
      </c>
      <c r="G71" s="38"/>
      <c r="H71" s="38"/>
      <c r="I71" s="38">
        <f>I72</f>
        <v>49.98</v>
      </c>
      <c r="J71" s="37"/>
      <c r="K71" s="38"/>
      <c r="L71" s="38"/>
      <c r="M71" s="38"/>
      <c r="N71" s="38"/>
      <c r="O71" s="38"/>
      <c r="P71" s="37">
        <f>E71+J71</f>
        <v>49.98</v>
      </c>
    </row>
    <row r="72" spans="1:16" s="6" customFormat="1" ht="71.25" customHeight="1">
      <c r="A72" s="39" t="s">
        <v>75</v>
      </c>
      <c r="B72" s="39" t="s">
        <v>74</v>
      </c>
      <c r="C72" s="40" t="s">
        <v>73</v>
      </c>
      <c r="D72" s="69" t="s">
        <v>70</v>
      </c>
      <c r="E72" s="37">
        <f>F72+I72</f>
        <v>49.98</v>
      </c>
      <c r="F72" s="38"/>
      <c r="G72" s="38"/>
      <c r="H72" s="38"/>
      <c r="I72" s="38">
        <v>49.98</v>
      </c>
      <c r="J72" s="37"/>
      <c r="K72" s="38"/>
      <c r="L72" s="38"/>
      <c r="M72" s="38"/>
      <c r="N72" s="38"/>
      <c r="O72" s="38"/>
      <c r="P72" s="37">
        <f>E72+J72</f>
        <v>49.98</v>
      </c>
    </row>
    <row r="73" spans="1:16" s="6" customFormat="1" ht="270.75" customHeight="1">
      <c r="A73" s="39"/>
      <c r="B73" s="39"/>
      <c r="C73" s="70"/>
      <c r="D73" s="69" t="s">
        <v>71</v>
      </c>
      <c r="E73" s="37"/>
      <c r="F73" s="38"/>
      <c r="G73" s="34"/>
      <c r="H73" s="34"/>
      <c r="I73" s="34"/>
      <c r="J73" s="33"/>
      <c r="K73" s="34"/>
      <c r="L73" s="34"/>
      <c r="M73" s="34"/>
      <c r="N73" s="34"/>
      <c r="O73" s="34"/>
      <c r="P73" s="37"/>
    </row>
    <row r="74" spans="1:16" s="6" customFormat="1" ht="24.75" customHeight="1">
      <c r="A74" s="51"/>
      <c r="B74" s="51"/>
      <c r="C74" s="61"/>
      <c r="D74" s="45" t="s">
        <v>5</v>
      </c>
      <c r="E74" s="37">
        <f>F74+I74</f>
        <v>49.98</v>
      </c>
      <c r="F74" s="38">
        <f>F71</f>
        <v>0</v>
      </c>
      <c r="G74" s="38">
        <f aca="true" t="shared" si="14" ref="G74:O74">G71</f>
        <v>0</v>
      </c>
      <c r="H74" s="38">
        <f t="shared" si="14"/>
        <v>0</v>
      </c>
      <c r="I74" s="38">
        <f t="shared" si="14"/>
        <v>49.98</v>
      </c>
      <c r="J74" s="38">
        <f t="shared" si="14"/>
        <v>0</v>
      </c>
      <c r="K74" s="38">
        <f t="shared" si="14"/>
        <v>0</v>
      </c>
      <c r="L74" s="38">
        <f t="shared" si="14"/>
        <v>0</v>
      </c>
      <c r="M74" s="38">
        <f t="shared" si="14"/>
        <v>0</v>
      </c>
      <c r="N74" s="38">
        <f t="shared" si="14"/>
        <v>0</v>
      </c>
      <c r="O74" s="38">
        <f t="shared" si="14"/>
        <v>0</v>
      </c>
      <c r="P74" s="37">
        <f>J74+E74</f>
        <v>49.98</v>
      </c>
    </row>
    <row r="75" spans="1:16" ht="28.5" customHeight="1">
      <c r="A75" s="71"/>
      <c r="B75" s="71"/>
      <c r="C75" s="53"/>
      <c r="D75" s="56" t="s">
        <v>7</v>
      </c>
      <c r="E75" s="37">
        <f>F75+I75</f>
        <v>1745.7340000000002</v>
      </c>
      <c r="F75" s="38">
        <f aca="true" t="shared" si="15" ref="F75:O75">F74+F42+F26+F62+F68</f>
        <v>1695.7540000000001</v>
      </c>
      <c r="G75" s="38">
        <f t="shared" si="15"/>
        <v>289.22</v>
      </c>
      <c r="H75" s="38">
        <f t="shared" si="15"/>
        <v>0</v>
      </c>
      <c r="I75" s="38">
        <f t="shared" si="15"/>
        <v>49.98</v>
      </c>
      <c r="J75" s="38">
        <f>J74+J42+J26+J62+J68</f>
        <v>336.70000000000005</v>
      </c>
      <c r="K75" s="38">
        <f t="shared" si="15"/>
        <v>0</v>
      </c>
      <c r="L75" s="38">
        <f t="shared" si="15"/>
        <v>0</v>
      </c>
      <c r="M75" s="38">
        <f t="shared" si="15"/>
        <v>0</v>
      </c>
      <c r="N75" s="38">
        <f t="shared" si="15"/>
        <v>336.70000000000005</v>
      </c>
      <c r="O75" s="38">
        <f t="shared" si="15"/>
        <v>336.70000000000005</v>
      </c>
      <c r="P75" s="63">
        <f>J75+E75</f>
        <v>2082.434</v>
      </c>
    </row>
    <row r="76" spans="1:16" ht="72" customHeight="1">
      <c r="A76" s="71"/>
      <c r="B76" s="71"/>
      <c r="C76" s="53"/>
      <c r="D76" s="69" t="s">
        <v>63</v>
      </c>
      <c r="E76" s="37">
        <f>F76</f>
        <v>557.235</v>
      </c>
      <c r="F76" s="38">
        <f aca="true" t="shared" si="16" ref="F76:M76">F20+F31</f>
        <v>557.235</v>
      </c>
      <c r="G76" s="38">
        <f t="shared" si="16"/>
        <v>24.8</v>
      </c>
      <c r="H76" s="38">
        <f t="shared" si="16"/>
        <v>0</v>
      </c>
      <c r="I76" s="38">
        <f t="shared" si="16"/>
        <v>0</v>
      </c>
      <c r="J76" s="38">
        <f>N76</f>
        <v>45.1</v>
      </c>
      <c r="K76" s="38">
        <f t="shared" si="16"/>
        <v>0</v>
      </c>
      <c r="L76" s="38">
        <f t="shared" si="16"/>
        <v>0</v>
      </c>
      <c r="M76" s="38">
        <f t="shared" si="16"/>
        <v>0</v>
      </c>
      <c r="N76" s="38">
        <f>N20+N32</f>
        <v>45.1</v>
      </c>
      <c r="O76" s="38">
        <f>O20+O32</f>
        <v>45.1</v>
      </c>
      <c r="P76" s="63">
        <f>J76+E76</f>
        <v>602.335</v>
      </c>
    </row>
    <row r="77" spans="1:16" ht="114" customHeight="1">
      <c r="A77" s="71"/>
      <c r="B77" s="71"/>
      <c r="C77" s="53"/>
      <c r="D77" s="43" t="s">
        <v>76</v>
      </c>
      <c r="E77" s="37">
        <f>F77</f>
        <v>520</v>
      </c>
      <c r="F77" s="38">
        <f>F20</f>
        <v>520</v>
      </c>
      <c r="G77" s="38">
        <f aca="true" t="shared" si="17" ref="G77:O77">G20</f>
        <v>0</v>
      </c>
      <c r="H77" s="38">
        <f t="shared" si="17"/>
        <v>0</v>
      </c>
      <c r="I77" s="38">
        <f t="shared" si="17"/>
        <v>0</v>
      </c>
      <c r="J77" s="38">
        <f t="shared" si="17"/>
        <v>0</v>
      </c>
      <c r="K77" s="38">
        <f t="shared" si="17"/>
        <v>0</v>
      </c>
      <c r="L77" s="38">
        <f t="shared" si="17"/>
        <v>0</v>
      </c>
      <c r="M77" s="38">
        <f t="shared" si="17"/>
        <v>0</v>
      </c>
      <c r="N77" s="38">
        <f t="shared" si="17"/>
        <v>0</v>
      </c>
      <c r="O77" s="38">
        <f t="shared" si="17"/>
        <v>0</v>
      </c>
      <c r="P77" s="63">
        <f>J77+E77</f>
        <v>520</v>
      </c>
    </row>
    <row r="78" spans="1:16" ht="75" customHeight="1">
      <c r="A78" s="72"/>
      <c r="B78" s="72"/>
      <c r="C78" s="61"/>
      <c r="D78" s="82" t="s">
        <v>177</v>
      </c>
      <c r="E78" s="33"/>
      <c r="F78" s="34"/>
      <c r="G78" s="34"/>
      <c r="H78" s="34"/>
      <c r="I78" s="34"/>
      <c r="J78" s="38">
        <f>N78</f>
        <v>45.1</v>
      </c>
      <c r="K78" s="38"/>
      <c r="L78" s="38"/>
      <c r="M78" s="38"/>
      <c r="N78" s="38">
        <v>45.1</v>
      </c>
      <c r="O78" s="38">
        <f>N78</f>
        <v>45.1</v>
      </c>
      <c r="P78" s="63">
        <f>J78+E78</f>
        <v>45.1</v>
      </c>
    </row>
    <row r="79" spans="1:16" ht="90" customHeight="1">
      <c r="A79" s="72"/>
      <c r="B79" s="72"/>
      <c r="C79" s="61"/>
      <c r="D79" s="82"/>
      <c r="E79" s="33"/>
      <c r="F79" s="34"/>
      <c r="G79" s="34"/>
      <c r="H79" s="34"/>
      <c r="I79" s="34"/>
      <c r="J79" s="33"/>
      <c r="K79" s="34"/>
      <c r="L79" s="34"/>
      <c r="M79" s="34"/>
      <c r="N79" s="34"/>
      <c r="O79" s="34"/>
      <c r="P79" s="73"/>
    </row>
    <row r="80" spans="1:16" ht="45.75" customHeight="1">
      <c r="A80" s="72"/>
      <c r="B80" s="72"/>
      <c r="C80" s="61"/>
      <c r="D80" s="56" t="s">
        <v>53</v>
      </c>
      <c r="E80" s="74"/>
      <c r="F80" s="74"/>
      <c r="G80" s="74"/>
      <c r="H80" s="75" t="s">
        <v>54</v>
      </c>
      <c r="I80" s="76"/>
      <c r="J80" s="77"/>
      <c r="K80" s="76"/>
      <c r="L80" s="76"/>
      <c r="M80" s="76"/>
      <c r="N80" s="76"/>
      <c r="O80" s="76"/>
      <c r="P80" s="78"/>
    </row>
    <row r="81" spans="1:16" ht="23.25" hidden="1">
      <c r="A81" s="9"/>
      <c r="B81" s="9"/>
      <c r="C81" s="8"/>
      <c r="D81" s="3"/>
      <c r="E81" s="13"/>
      <c r="F81" s="13"/>
      <c r="G81" s="13"/>
      <c r="H81" s="12"/>
      <c r="I81" s="12"/>
      <c r="J81" s="12"/>
      <c r="K81" s="12"/>
      <c r="L81" s="12"/>
      <c r="M81" s="12"/>
      <c r="N81" s="12"/>
      <c r="O81" s="12"/>
      <c r="P81" s="12"/>
    </row>
    <row r="82" spans="1:16" ht="23.25" hidden="1">
      <c r="A82" s="9"/>
      <c r="B82" s="9"/>
      <c r="C82" s="8"/>
      <c r="D82" s="5"/>
      <c r="E82" s="14"/>
      <c r="F82" s="14"/>
      <c r="G82" s="14"/>
      <c r="H82" s="15" t="e">
        <f>SUM(I82,L82)</f>
        <v>#REF!</v>
      </c>
      <c r="I82" s="15" t="e">
        <f>SUM(#REF!)</f>
        <v>#REF!</v>
      </c>
      <c r="J82" s="15" t="e">
        <f>SUM(#REF!)</f>
        <v>#REF!</v>
      </c>
      <c r="K82" s="15" t="e">
        <f>SUM(#REF!)</f>
        <v>#REF!</v>
      </c>
      <c r="L82" s="15" t="e">
        <f>SUM(#REF!)</f>
        <v>#REF!</v>
      </c>
      <c r="M82" s="15"/>
      <c r="N82" s="15"/>
      <c r="O82" s="15" t="e">
        <f>SUM(#REF!,H82)</f>
        <v>#REF!</v>
      </c>
      <c r="P82" s="12"/>
    </row>
    <row r="83" spans="1:16" ht="23.25" hidden="1">
      <c r="A83" s="9"/>
      <c r="B83" s="9"/>
      <c r="C83" s="8"/>
      <c r="D83" s="5"/>
      <c r="E83" s="14"/>
      <c r="F83" s="14"/>
      <c r="G83" s="14"/>
      <c r="H83" s="15" t="e">
        <f aca="true" t="shared" si="18" ref="H83:H101">SUM(I83,L83)</f>
        <v>#REF!</v>
      </c>
      <c r="I83" s="15" t="e">
        <f>SUM(#REF!)</f>
        <v>#REF!</v>
      </c>
      <c r="J83" s="15" t="e">
        <f>SUM(#REF!)</f>
        <v>#REF!</v>
      </c>
      <c r="K83" s="15" t="e">
        <f>SUM(#REF!)</f>
        <v>#REF!</v>
      </c>
      <c r="L83" s="15" t="e">
        <f>SUM(#REF!)</f>
        <v>#REF!</v>
      </c>
      <c r="M83" s="15"/>
      <c r="N83" s="15"/>
      <c r="O83" s="15" t="e">
        <f>SUM(#REF!,H83)</f>
        <v>#REF!</v>
      </c>
      <c r="P83" s="12"/>
    </row>
    <row r="84" spans="1:16" ht="23.25" hidden="1">
      <c r="A84" s="9"/>
      <c r="B84" s="9"/>
      <c r="C84" s="8"/>
      <c r="D84" s="5"/>
      <c r="E84" s="14"/>
      <c r="F84" s="14"/>
      <c r="G84" s="14"/>
      <c r="H84" s="15" t="e">
        <f t="shared" si="18"/>
        <v>#REF!</v>
      </c>
      <c r="I84" s="15" t="e">
        <f>SUM(#REF!,#REF!,#REF!,#REF!,#REF!)</f>
        <v>#REF!</v>
      </c>
      <c r="J84" s="15" t="e">
        <f>SUM(#REF!,#REF!,#REF!,#REF!,#REF!)</f>
        <v>#REF!</v>
      </c>
      <c r="K84" s="15" t="e">
        <f>SUM(#REF!,#REF!,#REF!,#REF!,#REF!)</f>
        <v>#REF!</v>
      </c>
      <c r="L84" s="15" t="e">
        <f>SUM(#REF!,#REF!,#REF!,#REF!,#REF!)</f>
        <v>#REF!</v>
      </c>
      <c r="M84" s="15"/>
      <c r="N84" s="15"/>
      <c r="O84" s="15" t="e">
        <f>SUM(#REF!,H84)</f>
        <v>#REF!</v>
      </c>
      <c r="P84" s="12"/>
    </row>
    <row r="85" spans="1:16" ht="23.25" hidden="1">
      <c r="A85" s="9"/>
      <c r="B85" s="9"/>
      <c r="C85" s="8"/>
      <c r="D85" s="5"/>
      <c r="E85" s="14"/>
      <c r="F85" s="14"/>
      <c r="G85" s="14"/>
      <c r="H85" s="15" t="e">
        <f t="shared" si="18"/>
        <v>#REF!</v>
      </c>
      <c r="I85" s="15" t="e">
        <f>SUM(#REF!)</f>
        <v>#REF!</v>
      </c>
      <c r="J85" s="15" t="e">
        <f>SUM(#REF!)</f>
        <v>#REF!</v>
      </c>
      <c r="K85" s="15" t="e">
        <f>SUM(#REF!)</f>
        <v>#REF!</v>
      </c>
      <c r="L85" s="15" t="e">
        <f>SUM(#REF!)</f>
        <v>#REF!</v>
      </c>
      <c r="M85" s="15"/>
      <c r="N85" s="15"/>
      <c r="O85" s="15" t="e">
        <f>SUM(#REF!,H85)</f>
        <v>#REF!</v>
      </c>
      <c r="P85" s="12"/>
    </row>
    <row r="86" spans="1:16" ht="23.25" hidden="1">
      <c r="A86" s="9"/>
      <c r="B86" s="9"/>
      <c r="C86" s="8"/>
      <c r="D86" s="5"/>
      <c r="E86" s="14"/>
      <c r="F86" s="14"/>
      <c r="G86" s="14"/>
      <c r="H86" s="15" t="e">
        <f t="shared" si="18"/>
        <v>#REF!</v>
      </c>
      <c r="I86" s="15" t="e">
        <f>SUM(#REF!,#REF!)</f>
        <v>#REF!</v>
      </c>
      <c r="J86" s="15" t="e">
        <f>SUM(#REF!,#REF!)</f>
        <v>#REF!</v>
      </c>
      <c r="K86" s="15" t="e">
        <f>SUM(#REF!,#REF!)</f>
        <v>#REF!</v>
      </c>
      <c r="L86" s="15" t="e">
        <f>SUM(#REF!,#REF!)</f>
        <v>#REF!</v>
      </c>
      <c r="M86" s="15"/>
      <c r="N86" s="15"/>
      <c r="O86" s="15" t="e">
        <f>SUM(#REF!,H86)</f>
        <v>#REF!</v>
      </c>
      <c r="P86" s="12"/>
    </row>
    <row r="87" spans="1:16" ht="12.75" customHeight="1" hidden="1">
      <c r="A87" s="9"/>
      <c r="B87" s="9"/>
      <c r="C87" s="8"/>
      <c r="D87" s="5"/>
      <c r="E87" s="14"/>
      <c r="F87" s="14"/>
      <c r="G87" s="14"/>
      <c r="H87" s="15" t="e">
        <f>SUM(#REF!)</f>
        <v>#REF!</v>
      </c>
      <c r="I87" s="15" t="e">
        <f>SUM(#REF!)</f>
        <v>#REF!</v>
      </c>
      <c r="J87" s="15" t="e">
        <f>SUM(#REF!)</f>
        <v>#REF!</v>
      </c>
      <c r="K87" s="15" t="e">
        <f>SUM(#REF!)</f>
        <v>#REF!</v>
      </c>
      <c r="L87" s="15" t="e">
        <f>SUM(#REF!)</f>
        <v>#REF!</v>
      </c>
      <c r="M87" s="15"/>
      <c r="N87" s="15"/>
      <c r="O87" s="15" t="e">
        <f>SUM(#REF!,H87)</f>
        <v>#REF!</v>
      </c>
      <c r="P87" s="12"/>
    </row>
    <row r="88" spans="1:16" ht="23.25" hidden="1">
      <c r="A88" s="9"/>
      <c r="B88" s="9"/>
      <c r="C88" s="8"/>
      <c r="D88" s="5"/>
      <c r="E88" s="14"/>
      <c r="F88" s="14"/>
      <c r="G88" s="14"/>
      <c r="H88" s="15" t="e">
        <f t="shared" si="18"/>
        <v>#REF!</v>
      </c>
      <c r="I88" s="15" t="e">
        <f>SUM(#REF!,#REF!)</f>
        <v>#REF!</v>
      </c>
      <c r="J88" s="15" t="e">
        <f>SUM(#REF!,#REF!)</f>
        <v>#REF!</v>
      </c>
      <c r="K88" s="15" t="e">
        <f>SUM(#REF!,#REF!)</f>
        <v>#REF!</v>
      </c>
      <c r="L88" s="15" t="e">
        <f>SUM(#REF!,#REF!)</f>
        <v>#REF!</v>
      </c>
      <c r="M88" s="15"/>
      <c r="N88" s="15"/>
      <c r="O88" s="15" t="e">
        <f>SUM(#REF!,H88)</f>
        <v>#REF!</v>
      </c>
      <c r="P88" s="12"/>
    </row>
    <row r="89" spans="1:16" ht="23.25" hidden="1">
      <c r="A89" s="9"/>
      <c r="B89" s="9"/>
      <c r="C89" s="8"/>
      <c r="D89" s="5"/>
      <c r="E89" s="14"/>
      <c r="F89" s="14"/>
      <c r="G89" s="14"/>
      <c r="H89" s="15" t="e">
        <f t="shared" si="18"/>
        <v>#REF!</v>
      </c>
      <c r="I89" s="15" t="e">
        <f>SUM(#REF!,#REF!)</f>
        <v>#REF!</v>
      </c>
      <c r="J89" s="15" t="e">
        <f>SUM(#REF!,#REF!)</f>
        <v>#REF!</v>
      </c>
      <c r="K89" s="15" t="e">
        <f>SUM(#REF!,#REF!)</f>
        <v>#REF!</v>
      </c>
      <c r="L89" s="15" t="e">
        <f>SUM(#REF!,#REF!)</f>
        <v>#REF!</v>
      </c>
      <c r="M89" s="15"/>
      <c r="N89" s="15"/>
      <c r="O89" s="15" t="e">
        <f>SUM(#REF!,H89)</f>
        <v>#REF!</v>
      </c>
      <c r="P89" s="12"/>
    </row>
    <row r="90" spans="1:16" ht="23.25" hidden="1">
      <c r="A90" s="9"/>
      <c r="B90" s="9"/>
      <c r="C90" s="8"/>
      <c r="D90" s="5"/>
      <c r="E90" s="14"/>
      <c r="F90" s="14"/>
      <c r="G90" s="14"/>
      <c r="H90" s="15" t="e">
        <f t="shared" si="18"/>
        <v>#REF!</v>
      </c>
      <c r="I90" s="15" t="e">
        <f>SUM(#REF!)</f>
        <v>#REF!</v>
      </c>
      <c r="J90" s="15" t="e">
        <f>SUM(#REF!)</f>
        <v>#REF!</v>
      </c>
      <c r="K90" s="15" t="e">
        <f>SUM(#REF!)</f>
        <v>#REF!</v>
      </c>
      <c r="L90" s="15" t="e">
        <f>SUM(#REF!)</f>
        <v>#REF!</v>
      </c>
      <c r="M90" s="15"/>
      <c r="N90" s="15"/>
      <c r="O90" s="15" t="e">
        <f>SUM(#REF!,H90)</f>
        <v>#REF!</v>
      </c>
      <c r="P90" s="12"/>
    </row>
    <row r="91" spans="1:16" ht="23.25" hidden="1">
      <c r="A91" s="9"/>
      <c r="B91" s="9"/>
      <c r="C91" s="8"/>
      <c r="D91" s="5"/>
      <c r="E91" s="14"/>
      <c r="F91" s="14"/>
      <c r="G91" s="14"/>
      <c r="H91" s="15" t="e">
        <f t="shared" si="18"/>
        <v>#REF!</v>
      </c>
      <c r="I91" s="15" t="e">
        <f>SUM(#REF!,#REF!,#REF!,#REF!,#REF!,#REF!,#REF!,#REF!,#REF!,#REF!,#REF!)</f>
        <v>#REF!</v>
      </c>
      <c r="J91" s="15" t="e">
        <f>SUM(#REF!,#REF!,#REF!,#REF!,#REF!,#REF!,#REF!,#REF!,#REF!,#REF!,#REF!)</f>
        <v>#REF!</v>
      </c>
      <c r="K91" s="15" t="e">
        <f>SUM(#REF!,#REF!,#REF!,#REF!,#REF!,#REF!,#REF!,#REF!,#REF!,#REF!,#REF!)</f>
        <v>#REF!</v>
      </c>
      <c r="L91" s="15" t="e">
        <f>SUM(#REF!,#REF!,#REF!,#REF!,#REF!,#REF!,#REF!,#REF!,#REF!,#REF!,#REF!)</f>
        <v>#REF!</v>
      </c>
      <c r="M91" s="15"/>
      <c r="N91" s="15"/>
      <c r="O91" s="15" t="e">
        <f>SUM(#REF!,H91)</f>
        <v>#REF!</v>
      </c>
      <c r="P91" s="12"/>
    </row>
    <row r="92" spans="1:16" ht="23.25" hidden="1">
      <c r="A92" s="9"/>
      <c r="B92" s="9"/>
      <c r="C92" s="8"/>
      <c r="D92" s="5"/>
      <c r="E92" s="14"/>
      <c r="F92" s="14"/>
      <c r="G92" s="14"/>
      <c r="H92" s="15" t="e">
        <f t="shared" si="18"/>
        <v>#REF!</v>
      </c>
      <c r="I92" s="15" t="e">
        <f>SUM(#REF!)</f>
        <v>#REF!</v>
      </c>
      <c r="J92" s="15" t="e">
        <f>SUM(#REF!)</f>
        <v>#REF!</v>
      </c>
      <c r="K92" s="15" t="e">
        <f>SUM(#REF!)</f>
        <v>#REF!</v>
      </c>
      <c r="L92" s="15" t="e">
        <f>SUM(#REF!)</f>
        <v>#REF!</v>
      </c>
      <c r="M92" s="15"/>
      <c r="N92" s="15"/>
      <c r="O92" s="15" t="e">
        <f>SUM(#REF!,H92)</f>
        <v>#REF!</v>
      </c>
      <c r="P92" s="12"/>
    </row>
    <row r="93" spans="1:16" ht="23.25" hidden="1">
      <c r="A93" s="9"/>
      <c r="B93" s="9"/>
      <c r="C93" s="8"/>
      <c r="D93" s="5"/>
      <c r="E93" s="14"/>
      <c r="F93" s="14"/>
      <c r="G93" s="14"/>
      <c r="H93" s="15" t="e">
        <f t="shared" si="18"/>
        <v>#REF!</v>
      </c>
      <c r="I93" s="15" t="e">
        <f>SUM(#REF!,#REF!,#REF!,#REF!,#REF!,#REF!)</f>
        <v>#REF!</v>
      </c>
      <c r="J93" s="15" t="e">
        <f>SUM(#REF!,#REF!,#REF!,#REF!,#REF!,#REF!)</f>
        <v>#REF!</v>
      </c>
      <c r="K93" s="15" t="e">
        <f>SUM(#REF!,#REF!,#REF!,#REF!,#REF!,#REF!)</f>
        <v>#REF!</v>
      </c>
      <c r="L93" s="15" t="e">
        <f>SUM(#REF!,#REF!,#REF!,#REF!,#REF!,#REF!)</f>
        <v>#REF!</v>
      </c>
      <c r="M93" s="15"/>
      <c r="N93" s="15"/>
      <c r="O93" s="15" t="e">
        <f>SUM(#REF!,H93)</f>
        <v>#REF!</v>
      </c>
      <c r="P93" s="12"/>
    </row>
    <row r="94" spans="1:16" ht="23.25" hidden="1">
      <c r="A94" s="9"/>
      <c r="B94" s="9"/>
      <c r="C94" s="8"/>
      <c r="D94" s="5"/>
      <c r="E94" s="14"/>
      <c r="F94" s="14"/>
      <c r="G94" s="14"/>
      <c r="H94" s="15" t="e">
        <f t="shared" si="18"/>
        <v>#REF!</v>
      </c>
      <c r="I94" s="15" t="e">
        <f>SUM(#REF!,#REF!)</f>
        <v>#REF!</v>
      </c>
      <c r="J94" s="15" t="e">
        <f>SUM(#REF!,#REF!)</f>
        <v>#REF!</v>
      </c>
      <c r="K94" s="15" t="e">
        <f>SUM(#REF!,#REF!)</f>
        <v>#REF!</v>
      </c>
      <c r="L94" s="15" t="e">
        <f>SUM(#REF!,#REF!)</f>
        <v>#REF!</v>
      </c>
      <c r="M94" s="15"/>
      <c r="N94" s="15"/>
      <c r="O94" s="15" t="e">
        <f>SUM(#REF!,H94)</f>
        <v>#REF!</v>
      </c>
      <c r="P94" s="12"/>
    </row>
    <row r="95" spans="1:16" ht="23.25" hidden="1">
      <c r="A95" s="9"/>
      <c r="B95" s="9"/>
      <c r="C95" s="8"/>
      <c r="D95" s="5"/>
      <c r="E95" s="14"/>
      <c r="F95" s="14"/>
      <c r="G95" s="14"/>
      <c r="H95" s="15" t="e">
        <f t="shared" si="18"/>
        <v>#REF!</v>
      </c>
      <c r="I95" s="15" t="e">
        <f>SUM(#REF!)</f>
        <v>#REF!</v>
      </c>
      <c r="J95" s="15" t="e">
        <f>SUM(#REF!)</f>
        <v>#REF!</v>
      </c>
      <c r="K95" s="15" t="e">
        <f>SUM(#REF!)</f>
        <v>#REF!</v>
      </c>
      <c r="L95" s="15" t="e">
        <f>SUM(#REF!)</f>
        <v>#REF!</v>
      </c>
      <c r="M95" s="15"/>
      <c r="N95" s="15"/>
      <c r="O95" s="15" t="e">
        <f>SUM(#REF!,H95)</f>
        <v>#REF!</v>
      </c>
      <c r="P95" s="12"/>
    </row>
    <row r="96" spans="1:16" ht="23.25" hidden="1">
      <c r="A96" s="9"/>
      <c r="B96" s="9"/>
      <c r="C96" s="10"/>
      <c r="D96" s="5"/>
      <c r="E96" s="14"/>
      <c r="F96" s="14"/>
      <c r="G96" s="14"/>
      <c r="H96" s="15" t="e">
        <f t="shared" si="18"/>
        <v>#REF!</v>
      </c>
      <c r="I96" s="15" t="e">
        <f>SUM(#REF!,#REF!,#REF!,#REF!,#REF!)</f>
        <v>#REF!</v>
      </c>
      <c r="J96" s="15" t="e">
        <f>SUM(#REF!,#REF!,#REF!,#REF!,#REF!)</f>
        <v>#REF!</v>
      </c>
      <c r="K96" s="15" t="e">
        <f>SUM(#REF!,#REF!,#REF!,#REF!,#REF!)</f>
        <v>#REF!</v>
      </c>
      <c r="L96" s="15" t="e">
        <f>SUM(#REF!,#REF!,#REF!,#REF!,#REF!)</f>
        <v>#REF!</v>
      </c>
      <c r="M96" s="15"/>
      <c r="N96" s="15"/>
      <c r="O96" s="15" t="e">
        <f>SUM(#REF!,H96)</f>
        <v>#REF!</v>
      </c>
      <c r="P96" s="12"/>
    </row>
    <row r="97" spans="1:16" ht="23.25" hidden="1">
      <c r="A97" s="9"/>
      <c r="B97" s="9"/>
      <c r="C97" s="10"/>
      <c r="D97" s="5"/>
      <c r="E97" s="14"/>
      <c r="F97" s="14"/>
      <c r="G97" s="14"/>
      <c r="H97" s="15" t="e">
        <f>SUM(#REF!,#REF!,#REF!,#REF!,#REF!,#REF!)</f>
        <v>#REF!</v>
      </c>
      <c r="I97" s="15" t="e">
        <f>SUM(#REF!,#REF!,#REF!,#REF!,#REF!,#REF!)</f>
        <v>#REF!</v>
      </c>
      <c r="J97" s="15" t="e">
        <f>SUM(#REF!,#REF!,#REF!,#REF!,#REF!,#REF!)</f>
        <v>#REF!</v>
      </c>
      <c r="K97" s="15" t="e">
        <f>SUM(#REF!,#REF!,#REF!,#REF!,#REF!,#REF!)</f>
        <v>#REF!</v>
      </c>
      <c r="L97" s="15" t="e">
        <f>SUM(#REF!,#REF!,#REF!,#REF!,#REF!,#REF!)</f>
        <v>#REF!</v>
      </c>
      <c r="M97" s="15"/>
      <c r="N97" s="15"/>
      <c r="O97" s="15" t="e">
        <f>SUM(#REF!,H97)</f>
        <v>#REF!</v>
      </c>
      <c r="P97" s="12"/>
    </row>
    <row r="98" spans="1:16" ht="20.25" customHeight="1" hidden="1">
      <c r="A98" s="9"/>
      <c r="B98" s="9"/>
      <c r="C98" s="10"/>
      <c r="D98" s="5"/>
      <c r="E98" s="14"/>
      <c r="F98" s="14"/>
      <c r="G98" s="14"/>
      <c r="H98" s="15" t="e">
        <f t="shared" si="18"/>
        <v>#REF!</v>
      </c>
      <c r="I98" s="15" t="e">
        <f>SUM(#REF!)</f>
        <v>#REF!</v>
      </c>
      <c r="J98" s="15" t="e">
        <f>SUM(#REF!)</f>
        <v>#REF!</v>
      </c>
      <c r="K98" s="15" t="e">
        <f>SUM(#REF!)</f>
        <v>#REF!</v>
      </c>
      <c r="L98" s="15" t="e">
        <f>SUM(#REF!)</f>
        <v>#REF!</v>
      </c>
      <c r="M98" s="15"/>
      <c r="N98" s="15"/>
      <c r="O98" s="15" t="e">
        <f>SUM(#REF!,H98)</f>
        <v>#REF!</v>
      </c>
      <c r="P98" s="12"/>
    </row>
    <row r="99" spans="1:16" ht="21" customHeight="1" hidden="1">
      <c r="A99" s="9"/>
      <c r="B99" s="9"/>
      <c r="C99" s="10"/>
      <c r="D99" s="5"/>
      <c r="E99" s="14"/>
      <c r="F99" s="14"/>
      <c r="G99" s="14"/>
      <c r="H99" s="15" t="e">
        <f t="shared" si="18"/>
        <v>#REF!</v>
      </c>
      <c r="I99" s="15" t="e">
        <f>SUM(#REF!,#REF!)</f>
        <v>#REF!</v>
      </c>
      <c r="J99" s="15" t="e">
        <f>SUM(#REF!,#REF!)</f>
        <v>#REF!</v>
      </c>
      <c r="K99" s="15" t="e">
        <f>SUM(#REF!,#REF!)</f>
        <v>#REF!</v>
      </c>
      <c r="L99" s="15" t="e">
        <f>SUM(#REF!,#REF!)</f>
        <v>#REF!</v>
      </c>
      <c r="M99" s="15"/>
      <c r="N99" s="15"/>
      <c r="O99" s="15" t="e">
        <f>SUM(#REF!,H99)</f>
        <v>#REF!</v>
      </c>
      <c r="P99" s="12"/>
    </row>
    <row r="100" spans="1:16" ht="24.75" customHeight="1" hidden="1">
      <c r="A100" s="9"/>
      <c r="B100" s="9"/>
      <c r="C100" s="10"/>
      <c r="D100" s="5"/>
      <c r="E100" s="14"/>
      <c r="F100" s="14"/>
      <c r="G100" s="14"/>
      <c r="H100" s="15" t="e">
        <f t="shared" si="18"/>
        <v>#REF!</v>
      </c>
      <c r="I100" s="15" t="e">
        <f>SUM(#REF!,#REF!)</f>
        <v>#REF!</v>
      </c>
      <c r="J100" s="15" t="e">
        <f>SUM(#REF!,#REF!)</f>
        <v>#REF!</v>
      </c>
      <c r="K100" s="15" t="e">
        <f>SUM(#REF!,#REF!)</f>
        <v>#REF!</v>
      </c>
      <c r="L100" s="15" t="e">
        <f>SUM(#REF!,#REF!)</f>
        <v>#REF!</v>
      </c>
      <c r="M100" s="15"/>
      <c r="N100" s="15"/>
      <c r="O100" s="15" t="e">
        <f>SUM(#REF!,H100)</f>
        <v>#REF!</v>
      </c>
      <c r="P100" s="12"/>
    </row>
    <row r="101" spans="1:16" ht="24.75" customHeight="1" hidden="1">
      <c r="A101" s="9"/>
      <c r="B101" s="9"/>
      <c r="C101" s="10"/>
      <c r="D101" s="5"/>
      <c r="E101" s="14"/>
      <c r="F101" s="14"/>
      <c r="G101" s="14"/>
      <c r="H101" s="15">
        <f t="shared" si="18"/>
        <v>0</v>
      </c>
      <c r="I101" s="15"/>
      <c r="J101" s="15"/>
      <c r="K101" s="15"/>
      <c r="L101" s="15"/>
      <c r="M101" s="15"/>
      <c r="N101" s="15"/>
      <c r="O101" s="15" t="e">
        <f>SUM(#REF!,H101)</f>
        <v>#REF!</v>
      </c>
      <c r="P101" s="12"/>
    </row>
    <row r="102" spans="1:16" ht="13.5" customHeight="1">
      <c r="A102" s="9"/>
      <c r="B102" s="9"/>
      <c r="C102" s="10"/>
      <c r="D102" s="5"/>
      <c r="E102" s="14"/>
      <c r="F102" s="14"/>
      <c r="G102" s="14"/>
      <c r="H102" s="15"/>
      <c r="I102" s="15"/>
      <c r="J102" s="15"/>
      <c r="K102" s="15"/>
      <c r="L102" s="15"/>
      <c r="M102" s="15"/>
      <c r="N102" s="15"/>
      <c r="O102" s="15"/>
      <c r="P102" s="12"/>
    </row>
    <row r="103" spans="1:16" ht="19.5" customHeight="1">
      <c r="A103" s="9"/>
      <c r="B103" s="9"/>
      <c r="C103" s="10"/>
      <c r="D103" s="5"/>
      <c r="E103" s="14"/>
      <c r="F103" s="14"/>
      <c r="G103" s="14"/>
      <c r="H103" s="15"/>
      <c r="I103" s="15"/>
      <c r="J103" s="15"/>
      <c r="K103" s="15"/>
      <c r="L103" s="15"/>
      <c r="M103" s="15"/>
      <c r="N103" s="15"/>
      <c r="O103" s="15"/>
      <c r="P103" s="12"/>
    </row>
    <row r="104" spans="1:16" ht="23.25">
      <c r="A104" s="9"/>
      <c r="B104" s="9"/>
      <c r="C104" s="10"/>
      <c r="D104" s="4"/>
      <c r="E104" s="13"/>
      <c r="F104" s="13"/>
      <c r="G104" s="13"/>
      <c r="H104" s="12"/>
      <c r="I104" s="12"/>
      <c r="J104" s="12"/>
      <c r="K104" s="12"/>
      <c r="L104" s="12"/>
      <c r="M104" s="12"/>
      <c r="N104" s="12"/>
      <c r="O104" s="12"/>
      <c r="P104" s="12"/>
    </row>
    <row r="105" spans="1:15" ht="15.75">
      <c r="A105" s="9"/>
      <c r="B105" s="9"/>
      <c r="C105" s="10"/>
      <c r="D105" s="4"/>
      <c r="E105" s="7"/>
      <c r="F105" s="7"/>
      <c r="G105" s="7"/>
      <c r="O105" s="7"/>
    </row>
    <row r="106" spans="1:7" ht="15.75">
      <c r="A106" s="9"/>
      <c r="B106" s="9"/>
      <c r="C106" s="10"/>
      <c r="D106" s="4"/>
      <c r="E106" s="7"/>
      <c r="F106" s="7"/>
      <c r="G106" s="7"/>
    </row>
    <row r="107" spans="1:7" ht="15.75">
      <c r="A107" s="9"/>
      <c r="B107" s="9"/>
      <c r="C107" s="10"/>
      <c r="D107" s="4"/>
      <c r="E107" s="7"/>
      <c r="F107" s="7"/>
      <c r="G107" s="7"/>
    </row>
    <row r="108" spans="1:7" ht="15.75">
      <c r="A108" s="9"/>
      <c r="B108" s="9"/>
      <c r="C108" s="10"/>
      <c r="D108" s="4"/>
      <c r="E108" s="7"/>
      <c r="F108" s="7"/>
      <c r="G108" s="7"/>
    </row>
    <row r="109" spans="1:7" ht="15.75">
      <c r="A109" s="9"/>
      <c r="B109" s="9"/>
      <c r="C109" s="10"/>
      <c r="D109" s="4"/>
      <c r="E109" s="7"/>
      <c r="F109" s="7"/>
      <c r="G109" s="7"/>
    </row>
    <row r="110" spans="1:7" ht="15.75">
      <c r="A110" s="9"/>
      <c r="B110" s="9"/>
      <c r="C110" s="10"/>
      <c r="D110" s="4"/>
      <c r="E110" s="7"/>
      <c r="F110" s="7"/>
      <c r="G110" s="7"/>
    </row>
    <row r="111" spans="1:7" ht="15.75">
      <c r="A111" s="9"/>
      <c r="B111" s="9"/>
      <c r="C111" s="10"/>
      <c r="D111" s="4"/>
      <c r="E111" s="7"/>
      <c r="F111" s="7"/>
      <c r="G111" s="7"/>
    </row>
    <row r="112" spans="1:7" ht="15.75">
      <c r="A112" s="9"/>
      <c r="B112" s="9"/>
      <c r="C112" s="10"/>
      <c r="D112" s="4"/>
      <c r="E112" s="7"/>
      <c r="F112" s="7"/>
      <c r="G112" s="7"/>
    </row>
    <row r="113" spans="1:7" ht="15.75">
      <c r="A113" s="9"/>
      <c r="B113" s="9"/>
      <c r="C113" s="10"/>
      <c r="D113" s="4"/>
      <c r="E113" s="7"/>
      <c r="F113" s="7"/>
      <c r="G113" s="7"/>
    </row>
    <row r="114" spans="1:7" ht="15.75">
      <c r="A114" s="9"/>
      <c r="B114" s="9"/>
      <c r="C114" s="10"/>
      <c r="D114" s="4"/>
      <c r="E114" s="7"/>
      <c r="F114" s="7"/>
      <c r="G114" s="7"/>
    </row>
    <row r="115" spans="1:7" ht="15.75">
      <c r="A115" s="9"/>
      <c r="B115" s="9"/>
      <c r="C115" s="10"/>
      <c r="D115" s="4"/>
      <c r="E115" s="7"/>
      <c r="F115" s="7"/>
      <c r="G115" s="7"/>
    </row>
    <row r="116" spans="1:7" ht="15.75">
      <c r="A116" s="9"/>
      <c r="B116" s="9"/>
      <c r="C116" s="10"/>
      <c r="D116" s="4"/>
      <c r="E116" s="7"/>
      <c r="F116" s="7"/>
      <c r="G116" s="7"/>
    </row>
    <row r="117" spans="1:7" ht="15.75">
      <c r="A117" s="9"/>
      <c r="B117" s="9"/>
      <c r="C117" s="10"/>
      <c r="D117" s="4"/>
      <c r="E117" s="7"/>
      <c r="F117" s="7"/>
      <c r="G117" s="7"/>
    </row>
    <row r="118" spans="1:7" ht="15.75">
      <c r="A118" s="9"/>
      <c r="B118" s="9"/>
      <c r="C118" s="10"/>
      <c r="D118" s="4"/>
      <c r="E118" s="7"/>
      <c r="F118" s="7"/>
      <c r="G118" s="7"/>
    </row>
    <row r="119" spans="1:7" ht="15.75">
      <c r="A119" s="9"/>
      <c r="B119" s="9"/>
      <c r="C119" s="10"/>
      <c r="D119" s="4"/>
      <c r="E119" s="7"/>
      <c r="F119" s="7"/>
      <c r="G119" s="7"/>
    </row>
    <row r="120" spans="1:7" ht="15.75">
      <c r="A120" s="9"/>
      <c r="B120" s="9"/>
      <c r="C120" s="10"/>
      <c r="D120" s="4"/>
      <c r="E120" s="7"/>
      <c r="F120" s="7"/>
      <c r="G120" s="7"/>
    </row>
    <row r="121" spans="1:7" ht="15.75">
      <c r="A121" s="9"/>
      <c r="B121" s="9"/>
      <c r="C121" s="10"/>
      <c r="D121" s="4"/>
      <c r="E121" s="7"/>
      <c r="F121" s="7"/>
      <c r="G121" s="7"/>
    </row>
    <row r="122" spans="1:7" ht="15.75">
      <c r="A122" s="9"/>
      <c r="B122" s="9"/>
      <c r="C122" s="10"/>
      <c r="D122" s="4"/>
      <c r="E122" s="7"/>
      <c r="F122" s="7"/>
      <c r="G122" s="7"/>
    </row>
    <row r="123" spans="1:7" ht="15.75">
      <c r="A123" s="9"/>
      <c r="B123" s="9"/>
      <c r="C123" s="10"/>
      <c r="D123" s="4"/>
      <c r="E123" s="7"/>
      <c r="F123" s="7"/>
      <c r="G123" s="7"/>
    </row>
    <row r="124" spans="1:7" ht="15.75">
      <c r="A124" s="9"/>
      <c r="B124" s="9"/>
      <c r="C124" s="10"/>
      <c r="D124" s="4"/>
      <c r="E124" s="7"/>
      <c r="F124" s="7"/>
      <c r="G124" s="7"/>
    </row>
    <row r="125" spans="1:7" ht="15.75">
      <c r="A125" s="9"/>
      <c r="B125" s="9"/>
      <c r="C125" s="10"/>
      <c r="D125" s="4"/>
      <c r="E125" s="7"/>
      <c r="F125" s="7"/>
      <c r="G125" s="7"/>
    </row>
    <row r="126" spans="1:7" ht="15.75">
      <c r="A126" s="9"/>
      <c r="B126" s="9"/>
      <c r="C126" s="10"/>
      <c r="D126" s="4"/>
      <c r="E126" s="7"/>
      <c r="F126" s="7"/>
      <c r="G126" s="7"/>
    </row>
    <row r="127" spans="1:7" ht="15.75">
      <c r="A127" s="9"/>
      <c r="B127" s="9"/>
      <c r="C127" s="10"/>
      <c r="D127" s="4"/>
      <c r="E127" s="7"/>
      <c r="F127" s="7"/>
      <c r="G127" s="7"/>
    </row>
    <row r="128" spans="1:7" ht="15.75">
      <c r="A128" s="9"/>
      <c r="B128" s="9"/>
      <c r="C128" s="10"/>
      <c r="D128" s="4"/>
      <c r="E128" s="7"/>
      <c r="F128" s="7"/>
      <c r="G128" s="7"/>
    </row>
    <row r="129" spans="1:7" ht="15.75">
      <c r="A129" s="9"/>
      <c r="B129" s="9"/>
      <c r="C129" s="10"/>
      <c r="D129" s="4"/>
      <c r="E129" s="7"/>
      <c r="F129" s="7"/>
      <c r="G129" s="7"/>
    </row>
    <row r="130" spans="1:7" ht="15.75">
      <c r="A130" s="9"/>
      <c r="B130" s="9"/>
      <c r="C130" s="10"/>
      <c r="D130" s="4"/>
      <c r="E130" s="7"/>
      <c r="F130" s="7"/>
      <c r="G130" s="7"/>
    </row>
    <row r="131" spans="1:7" ht="15.75">
      <c r="A131" s="9"/>
      <c r="B131" s="9"/>
      <c r="C131" s="10"/>
      <c r="D131" s="4"/>
      <c r="E131" s="7"/>
      <c r="F131" s="7"/>
      <c r="G131" s="7"/>
    </row>
    <row r="132" spans="1:7" ht="15.75">
      <c r="A132" s="9"/>
      <c r="B132" s="9"/>
      <c r="C132" s="10"/>
      <c r="D132" s="4"/>
      <c r="E132" s="7"/>
      <c r="F132" s="7"/>
      <c r="G132" s="7"/>
    </row>
    <row r="133" spans="1:7" ht="15.75">
      <c r="A133" s="9"/>
      <c r="B133" s="9"/>
      <c r="C133" s="10"/>
      <c r="D133" s="4"/>
      <c r="E133" s="7"/>
      <c r="F133" s="7"/>
      <c r="G133" s="7"/>
    </row>
    <row r="134" spans="1:7" ht="15.75">
      <c r="A134" s="9"/>
      <c r="B134" s="9"/>
      <c r="C134" s="10"/>
      <c r="D134" s="4"/>
      <c r="E134" s="7"/>
      <c r="F134" s="7"/>
      <c r="G134" s="7"/>
    </row>
    <row r="135" spans="1:7" ht="15.75">
      <c r="A135" s="9"/>
      <c r="B135" s="9"/>
      <c r="C135" s="10"/>
      <c r="D135" s="4"/>
      <c r="E135" s="7"/>
      <c r="F135" s="7"/>
      <c r="G135" s="7"/>
    </row>
    <row r="136" spans="1:7" ht="15.75">
      <c r="A136" s="9"/>
      <c r="B136" s="9"/>
      <c r="C136" s="10"/>
      <c r="D136" s="4"/>
      <c r="E136" s="7"/>
      <c r="F136" s="7"/>
      <c r="G136" s="7"/>
    </row>
    <row r="137" spans="1:7" ht="15.75">
      <c r="A137" s="9"/>
      <c r="B137" s="9"/>
      <c r="C137" s="10"/>
      <c r="D137" s="4"/>
      <c r="E137" s="7"/>
      <c r="F137" s="7"/>
      <c r="G137" s="7"/>
    </row>
    <row r="138" spans="1:7" ht="15.75">
      <c r="A138" s="9"/>
      <c r="B138" s="9"/>
      <c r="C138" s="10"/>
      <c r="D138" s="4"/>
      <c r="E138" s="7"/>
      <c r="F138" s="7"/>
      <c r="G138" s="7"/>
    </row>
    <row r="139" spans="1:7" ht="15.75">
      <c r="A139" s="9"/>
      <c r="B139" s="9"/>
      <c r="C139" s="10"/>
      <c r="D139" s="4"/>
      <c r="E139" s="7"/>
      <c r="F139" s="7"/>
      <c r="G139" s="7"/>
    </row>
    <row r="140" spans="1:7" ht="15.75">
      <c r="A140" s="9"/>
      <c r="B140" s="9"/>
      <c r="C140" s="10"/>
      <c r="D140" s="4"/>
      <c r="E140" s="7"/>
      <c r="F140" s="7"/>
      <c r="G140" s="7"/>
    </row>
    <row r="141" spans="1:7" ht="15.75">
      <c r="A141" s="9"/>
      <c r="B141" s="9"/>
      <c r="C141" s="10"/>
      <c r="D141" s="4"/>
      <c r="E141" s="7"/>
      <c r="F141" s="7"/>
      <c r="G141" s="7"/>
    </row>
    <row r="142" spans="1:7" ht="15.75">
      <c r="A142" s="9"/>
      <c r="B142" s="9"/>
      <c r="C142" s="10"/>
      <c r="D142" s="4"/>
      <c r="E142" s="7"/>
      <c r="F142" s="7"/>
      <c r="G142" s="7"/>
    </row>
    <row r="143" spans="1:7" ht="15.75">
      <c r="A143" s="9"/>
      <c r="B143" s="9"/>
      <c r="C143" s="10"/>
      <c r="D143" s="4"/>
      <c r="E143" s="7"/>
      <c r="F143" s="7"/>
      <c r="G143" s="7"/>
    </row>
    <row r="144" spans="1:7" ht="15.75">
      <c r="A144" s="9"/>
      <c r="B144" s="9"/>
      <c r="C144" s="10"/>
      <c r="D144" s="4"/>
      <c r="E144" s="7"/>
      <c r="F144" s="7"/>
      <c r="G144" s="7"/>
    </row>
    <row r="145" spans="1:7" ht="15.75">
      <c r="A145" s="9"/>
      <c r="B145" s="9"/>
      <c r="C145" s="10"/>
      <c r="D145" s="4"/>
      <c r="E145" s="7"/>
      <c r="F145" s="7"/>
      <c r="G145" s="7"/>
    </row>
    <row r="146" spans="1:7" ht="15.75">
      <c r="A146" s="9"/>
      <c r="B146" s="9"/>
      <c r="C146" s="10"/>
      <c r="D146" s="4"/>
      <c r="E146" s="7"/>
      <c r="F146" s="7"/>
      <c r="G146" s="7"/>
    </row>
    <row r="147" spans="1:7" ht="15.75">
      <c r="A147" s="9"/>
      <c r="B147" s="9"/>
      <c r="C147" s="10"/>
      <c r="D147" s="4"/>
      <c r="E147" s="7"/>
      <c r="F147" s="7"/>
      <c r="G147" s="7"/>
    </row>
    <row r="148" spans="1:7" ht="15.75">
      <c r="A148" s="9"/>
      <c r="B148" s="9"/>
      <c r="C148" s="10"/>
      <c r="D148" s="4"/>
      <c r="E148" s="7"/>
      <c r="F148" s="7"/>
      <c r="G148" s="7"/>
    </row>
    <row r="149" spans="1:7" ht="15.75">
      <c r="A149" s="9"/>
      <c r="B149" s="9"/>
      <c r="C149" s="10"/>
      <c r="D149" s="4"/>
      <c r="E149" s="7"/>
      <c r="F149" s="7"/>
      <c r="G149" s="7"/>
    </row>
    <row r="150" spans="1:7" ht="15.75">
      <c r="A150" s="9"/>
      <c r="B150" s="9"/>
      <c r="C150" s="10"/>
      <c r="D150" s="4"/>
      <c r="E150" s="7"/>
      <c r="F150" s="7"/>
      <c r="G150" s="7"/>
    </row>
    <row r="151" spans="1:7" ht="15.75">
      <c r="A151" s="9"/>
      <c r="B151" s="9"/>
      <c r="C151" s="10"/>
      <c r="D151" s="4"/>
      <c r="E151" s="7"/>
      <c r="F151" s="7"/>
      <c r="G151" s="7"/>
    </row>
    <row r="152" spans="1:7" ht="15.75">
      <c r="A152" s="9"/>
      <c r="B152" s="9"/>
      <c r="C152" s="10"/>
      <c r="D152" s="4"/>
      <c r="E152" s="7"/>
      <c r="F152" s="7"/>
      <c r="G152" s="7"/>
    </row>
    <row r="153" spans="1:7" ht="15.75">
      <c r="A153" s="9"/>
      <c r="B153" s="9"/>
      <c r="C153" s="10"/>
      <c r="D153" s="4"/>
      <c r="E153" s="7"/>
      <c r="F153" s="7"/>
      <c r="G153" s="7"/>
    </row>
    <row r="154" spans="1:7" ht="15.75">
      <c r="A154" s="9"/>
      <c r="B154" s="9"/>
      <c r="C154" s="10"/>
      <c r="D154" s="4"/>
      <c r="E154" s="7"/>
      <c r="F154" s="7"/>
      <c r="G154" s="7"/>
    </row>
    <row r="155" spans="1:7" ht="15.75">
      <c r="A155" s="9"/>
      <c r="B155" s="9"/>
      <c r="C155" s="10"/>
      <c r="D155" s="4"/>
      <c r="E155" s="7"/>
      <c r="F155" s="7"/>
      <c r="G155" s="7"/>
    </row>
    <row r="156" spans="1:7" ht="15.75">
      <c r="A156" s="9"/>
      <c r="B156" s="9"/>
      <c r="C156" s="10"/>
      <c r="D156" s="4"/>
      <c r="E156" s="7"/>
      <c r="F156" s="7"/>
      <c r="G156" s="7"/>
    </row>
    <row r="157" spans="1:7" ht="15.75">
      <c r="A157" s="9"/>
      <c r="B157" s="9"/>
      <c r="C157" s="10"/>
      <c r="D157" s="4"/>
      <c r="E157" s="7"/>
      <c r="F157" s="7"/>
      <c r="G157" s="7"/>
    </row>
    <row r="158" spans="1:7" ht="15.75">
      <c r="A158" s="9"/>
      <c r="B158" s="9"/>
      <c r="C158" s="10"/>
      <c r="D158" s="4"/>
      <c r="E158" s="7"/>
      <c r="F158" s="7"/>
      <c r="G158" s="7"/>
    </row>
    <row r="159" spans="1:7" ht="15.75">
      <c r="A159" s="9"/>
      <c r="B159" s="9"/>
      <c r="C159" s="10"/>
      <c r="D159" s="4"/>
      <c r="E159" s="7"/>
      <c r="F159" s="7"/>
      <c r="G159" s="7"/>
    </row>
    <row r="160" spans="1:7" ht="15.75">
      <c r="A160" s="9"/>
      <c r="B160" s="9"/>
      <c r="C160" s="10"/>
      <c r="D160" s="4"/>
      <c r="E160" s="7"/>
      <c r="F160" s="7"/>
      <c r="G160" s="7"/>
    </row>
    <row r="161" spans="1:7" ht="15.75">
      <c r="A161" s="9"/>
      <c r="B161" s="9"/>
      <c r="C161" s="10"/>
      <c r="D161" s="4"/>
      <c r="E161" s="7"/>
      <c r="F161" s="7"/>
      <c r="G161" s="7"/>
    </row>
    <row r="162" spans="1:7" ht="15.75">
      <c r="A162" s="9"/>
      <c r="B162" s="9"/>
      <c r="C162" s="10"/>
      <c r="D162" s="4"/>
      <c r="E162" s="7"/>
      <c r="F162" s="7"/>
      <c r="G162" s="7"/>
    </row>
    <row r="163" spans="1:7" ht="15.75">
      <c r="A163" s="9"/>
      <c r="B163" s="9"/>
      <c r="C163" s="10"/>
      <c r="D163" s="4"/>
      <c r="E163" s="7"/>
      <c r="F163" s="7"/>
      <c r="G163" s="7"/>
    </row>
    <row r="164" spans="1:7" ht="15.75">
      <c r="A164" s="9"/>
      <c r="B164" s="9"/>
      <c r="C164" s="10"/>
      <c r="D164" s="4"/>
      <c r="E164" s="7"/>
      <c r="F164" s="7"/>
      <c r="G164" s="7"/>
    </row>
    <row r="165" spans="1:7" ht="15.75">
      <c r="A165" s="9"/>
      <c r="B165" s="9"/>
      <c r="C165" s="10"/>
      <c r="D165" s="4"/>
      <c r="E165" s="7"/>
      <c r="F165" s="7"/>
      <c r="G165" s="7"/>
    </row>
    <row r="166" spans="1:7" ht="15.75">
      <c r="A166" s="9"/>
      <c r="B166" s="9"/>
      <c r="C166" s="10"/>
      <c r="D166" s="4"/>
      <c r="E166" s="7"/>
      <c r="F166" s="7"/>
      <c r="G166" s="7"/>
    </row>
    <row r="167" spans="1:7" ht="15.75">
      <c r="A167" s="9"/>
      <c r="B167" s="9"/>
      <c r="C167" s="10"/>
      <c r="D167" s="4"/>
      <c r="E167" s="7"/>
      <c r="F167" s="7"/>
      <c r="G167" s="7"/>
    </row>
    <row r="168" spans="1:7" ht="15.75">
      <c r="A168" s="9"/>
      <c r="B168" s="9"/>
      <c r="C168" s="10"/>
      <c r="D168" s="4"/>
      <c r="E168" s="7"/>
      <c r="F168" s="7"/>
      <c r="G168" s="7"/>
    </row>
    <row r="169" spans="1:7" ht="15.75">
      <c r="A169" s="9"/>
      <c r="B169" s="9"/>
      <c r="C169" s="10"/>
      <c r="D169" s="4"/>
      <c r="E169" s="7"/>
      <c r="F169" s="7"/>
      <c r="G169" s="7"/>
    </row>
    <row r="170" spans="1:7" ht="15.75">
      <c r="A170" s="9"/>
      <c r="B170" s="9"/>
      <c r="C170" s="10"/>
      <c r="D170" s="4"/>
      <c r="E170" s="7"/>
      <c r="F170" s="7"/>
      <c r="G170" s="7"/>
    </row>
    <row r="171" spans="1:7" ht="15.75">
      <c r="A171" s="9"/>
      <c r="B171" s="9"/>
      <c r="C171" s="10"/>
      <c r="D171" s="4"/>
      <c r="E171" s="7"/>
      <c r="F171" s="7"/>
      <c r="G171" s="7"/>
    </row>
    <row r="172" spans="1:7" ht="15.75">
      <c r="A172" s="9"/>
      <c r="B172" s="9"/>
      <c r="C172" s="10"/>
      <c r="D172" s="4"/>
      <c r="E172" s="7"/>
      <c r="F172" s="7"/>
      <c r="G172" s="7"/>
    </row>
    <row r="173" spans="1:7" ht="15.75">
      <c r="A173" s="9"/>
      <c r="B173" s="9"/>
      <c r="C173" s="10"/>
      <c r="D173" s="4"/>
      <c r="E173" s="7"/>
      <c r="F173" s="7"/>
      <c r="G173" s="7"/>
    </row>
    <row r="174" spans="1:7" ht="15.75">
      <c r="A174" s="9"/>
      <c r="B174" s="9"/>
      <c r="C174" s="10"/>
      <c r="D174" s="4"/>
      <c r="E174" s="7"/>
      <c r="F174" s="7"/>
      <c r="G174" s="7"/>
    </row>
    <row r="175" spans="1:7" ht="15.75">
      <c r="A175" s="9"/>
      <c r="B175" s="9"/>
      <c r="C175" s="10"/>
      <c r="D175" s="4"/>
      <c r="E175" s="7"/>
      <c r="F175" s="7"/>
      <c r="G175" s="7"/>
    </row>
    <row r="176" spans="1:7" ht="15.75">
      <c r="A176" s="9"/>
      <c r="B176" s="9"/>
      <c r="C176" s="10"/>
      <c r="D176" s="4"/>
      <c r="E176" s="7"/>
      <c r="F176" s="7"/>
      <c r="G176" s="7"/>
    </row>
    <row r="177" spans="1:7" ht="15.75">
      <c r="A177" s="9"/>
      <c r="B177" s="9"/>
      <c r="C177" s="10"/>
      <c r="D177" s="4"/>
      <c r="E177" s="7"/>
      <c r="F177" s="7"/>
      <c r="G177" s="7"/>
    </row>
    <row r="178" spans="1:7" ht="15.75">
      <c r="A178" s="9"/>
      <c r="B178" s="9"/>
      <c r="C178" s="10"/>
      <c r="D178" s="4"/>
      <c r="E178" s="7"/>
      <c r="F178" s="7"/>
      <c r="G178" s="7"/>
    </row>
    <row r="179" spans="1:7" ht="15.75">
      <c r="A179" s="9"/>
      <c r="B179" s="9"/>
      <c r="C179" s="10"/>
      <c r="D179" s="4"/>
      <c r="E179" s="7"/>
      <c r="F179" s="7"/>
      <c r="G179" s="7"/>
    </row>
    <row r="180" spans="1:7" ht="15.75">
      <c r="A180" s="9"/>
      <c r="B180" s="9"/>
      <c r="C180" s="10"/>
      <c r="D180" s="4"/>
      <c r="E180" s="7"/>
      <c r="F180" s="7"/>
      <c r="G180" s="7"/>
    </row>
    <row r="181" spans="1:7" ht="15.75">
      <c r="A181" s="9"/>
      <c r="B181" s="9"/>
      <c r="C181" s="10"/>
      <c r="D181" s="4"/>
      <c r="E181" s="7"/>
      <c r="F181" s="7"/>
      <c r="G181" s="7"/>
    </row>
    <row r="182" spans="1:7" ht="15.75">
      <c r="A182" s="9"/>
      <c r="B182" s="9"/>
      <c r="C182" s="10"/>
      <c r="D182" s="4"/>
      <c r="E182" s="7"/>
      <c r="F182" s="7"/>
      <c r="G182" s="7"/>
    </row>
    <row r="183" spans="1:7" ht="15.75">
      <c r="A183" s="9"/>
      <c r="B183" s="9"/>
      <c r="C183" s="2"/>
      <c r="D183" s="4"/>
      <c r="E183" s="7"/>
      <c r="F183" s="7"/>
      <c r="G183" s="7"/>
    </row>
    <row r="184" spans="3:7" ht="12.75">
      <c r="C184" s="2"/>
      <c r="D184" s="4"/>
      <c r="E184" s="7"/>
      <c r="F184" s="7"/>
      <c r="G184" s="7"/>
    </row>
    <row r="185" spans="3:7" ht="12.75">
      <c r="C185" s="2"/>
      <c r="D185" s="4"/>
      <c r="E185" s="7"/>
      <c r="F185" s="7"/>
      <c r="G185" s="7"/>
    </row>
    <row r="186" spans="3:7" ht="12.75">
      <c r="C186" s="2"/>
      <c r="D186" s="4"/>
      <c r="E186" s="7"/>
      <c r="F186" s="7"/>
      <c r="G186" s="7"/>
    </row>
    <row r="187" spans="3:7" ht="12.75">
      <c r="C187" s="2"/>
      <c r="D187" s="4"/>
      <c r="E187" s="7"/>
      <c r="F187" s="7"/>
      <c r="G187" s="7"/>
    </row>
    <row r="188" spans="3:7" ht="12.75">
      <c r="C188" s="2"/>
      <c r="D188" s="4"/>
      <c r="E188" s="7"/>
      <c r="F188" s="7"/>
      <c r="G188" s="7"/>
    </row>
    <row r="189" spans="3:7" ht="12.75">
      <c r="C189" s="2"/>
      <c r="D189" s="4"/>
      <c r="E189" s="7"/>
      <c r="F189" s="7"/>
      <c r="G189" s="7"/>
    </row>
    <row r="190" spans="3:7" ht="12.75">
      <c r="C190" s="2"/>
      <c r="D190" s="4"/>
      <c r="E190" s="7"/>
      <c r="F190" s="7"/>
      <c r="G190" s="7"/>
    </row>
    <row r="191" spans="3:7" ht="12.75">
      <c r="C191" s="2"/>
      <c r="D191" s="4"/>
      <c r="E191" s="7"/>
      <c r="F191" s="7"/>
      <c r="G191" s="7"/>
    </row>
    <row r="192" spans="3:7" ht="12.75">
      <c r="C192" s="2"/>
      <c r="D192" s="4"/>
      <c r="E192" s="7"/>
      <c r="F192" s="7"/>
      <c r="G192" s="7"/>
    </row>
    <row r="193" spans="3:7" ht="12.75">
      <c r="C193" s="2"/>
      <c r="D193" s="4"/>
      <c r="E193" s="7"/>
      <c r="F193" s="7"/>
      <c r="G193" s="7"/>
    </row>
    <row r="194" spans="3:7" ht="12.75">
      <c r="C194" s="2"/>
      <c r="D194" s="4"/>
      <c r="E194" s="7"/>
      <c r="F194" s="7"/>
      <c r="G194" s="7"/>
    </row>
    <row r="195" spans="3:7" ht="12.75">
      <c r="C195" s="2"/>
      <c r="D195" s="4"/>
      <c r="E195" s="7"/>
      <c r="F195" s="7"/>
      <c r="G195" s="7"/>
    </row>
    <row r="196" spans="3:7" ht="12.75">
      <c r="C196" s="2"/>
      <c r="D196" s="4"/>
      <c r="E196" s="7"/>
      <c r="F196" s="7"/>
      <c r="G196" s="7"/>
    </row>
    <row r="197" spans="3:7" ht="12.75">
      <c r="C197" s="2"/>
      <c r="D197" s="4"/>
      <c r="E197" s="7"/>
      <c r="F197" s="7"/>
      <c r="G197" s="7"/>
    </row>
    <row r="198" spans="3:7" ht="12.75">
      <c r="C198" s="2"/>
      <c r="D198" s="4"/>
      <c r="E198" s="7"/>
      <c r="F198" s="7"/>
      <c r="G198" s="7"/>
    </row>
    <row r="199" spans="3:7" ht="12.75">
      <c r="C199" s="2"/>
      <c r="D199" s="4"/>
      <c r="E199" s="7"/>
      <c r="F199" s="7"/>
      <c r="G199" s="7"/>
    </row>
    <row r="200" spans="3:7" ht="12.75">
      <c r="C200" s="2"/>
      <c r="D200" s="4"/>
      <c r="E200" s="7"/>
      <c r="F200" s="7"/>
      <c r="G200" s="7"/>
    </row>
    <row r="201" spans="3:7" ht="12.75">
      <c r="C201" s="2"/>
      <c r="D201" s="4"/>
      <c r="E201" s="7"/>
      <c r="F201" s="7"/>
      <c r="G201" s="7"/>
    </row>
    <row r="202" spans="3:7" ht="12.75">
      <c r="C202" s="2"/>
      <c r="D202" s="4"/>
      <c r="E202" s="7"/>
      <c r="F202" s="7"/>
      <c r="G202" s="7"/>
    </row>
    <row r="203" spans="3:7" ht="12.75">
      <c r="C203" s="2"/>
      <c r="D203" s="4"/>
      <c r="E203" s="7"/>
      <c r="F203" s="7"/>
      <c r="G203" s="7"/>
    </row>
    <row r="204" spans="3:7" ht="12.75">
      <c r="C204" s="2"/>
      <c r="D204" s="4"/>
      <c r="E204" s="7"/>
      <c r="F204" s="7"/>
      <c r="G204" s="7"/>
    </row>
    <row r="205" spans="3:7" ht="12.75">
      <c r="C205" s="2"/>
      <c r="D205" s="4"/>
      <c r="E205" s="7"/>
      <c r="F205" s="7"/>
      <c r="G205" s="7"/>
    </row>
    <row r="206" spans="3:7" ht="12.75">
      <c r="C206" s="2"/>
      <c r="D206" s="4"/>
      <c r="E206" s="7"/>
      <c r="F206" s="7"/>
      <c r="G206" s="7"/>
    </row>
    <row r="207" spans="3:7" ht="12.75">
      <c r="C207" s="2"/>
      <c r="D207" s="4"/>
      <c r="E207" s="7"/>
      <c r="F207" s="7"/>
      <c r="G207" s="7"/>
    </row>
    <row r="208" spans="3:7" ht="12.75">
      <c r="C208" s="2"/>
      <c r="D208" s="4"/>
      <c r="E208" s="7"/>
      <c r="F208" s="7"/>
      <c r="G208" s="7"/>
    </row>
    <row r="209" spans="3:7" ht="12.75">
      <c r="C209" s="2"/>
      <c r="D209" s="4"/>
      <c r="E209" s="7"/>
      <c r="F209" s="7"/>
      <c r="G209" s="7"/>
    </row>
    <row r="210" spans="3:7" ht="12.75">
      <c r="C210" s="2"/>
      <c r="D210" s="4"/>
      <c r="E210" s="7"/>
      <c r="F210" s="7"/>
      <c r="G210" s="7"/>
    </row>
    <row r="211" spans="3:7" ht="12.75">
      <c r="C211" s="2"/>
      <c r="D211" s="4"/>
      <c r="E211" s="7"/>
      <c r="F211" s="7"/>
      <c r="G211" s="7"/>
    </row>
    <row r="212" spans="3:7" ht="12.75">
      <c r="C212" s="2"/>
      <c r="D212" s="4"/>
      <c r="E212" s="7"/>
      <c r="F212" s="7"/>
      <c r="G212" s="7"/>
    </row>
    <row r="213" spans="3:7" ht="12.75">
      <c r="C213" s="2"/>
      <c r="D213" s="4"/>
      <c r="E213" s="7"/>
      <c r="F213" s="7"/>
      <c r="G213" s="7"/>
    </row>
    <row r="214" spans="3:7" ht="12.75">
      <c r="C214" s="2"/>
      <c r="D214" s="4"/>
      <c r="E214" s="7"/>
      <c r="F214" s="7"/>
      <c r="G214" s="7"/>
    </row>
    <row r="215" spans="3:7" ht="12.75">
      <c r="C215" s="2"/>
      <c r="D215" s="4"/>
      <c r="E215" s="7"/>
      <c r="F215" s="7"/>
      <c r="G215" s="7"/>
    </row>
    <row r="216" spans="3:7" ht="12.75">
      <c r="C216" s="2"/>
      <c r="D216" s="4"/>
      <c r="E216" s="7"/>
      <c r="F216" s="7"/>
      <c r="G216" s="7"/>
    </row>
    <row r="217" spans="3:7" ht="12.75">
      <c r="C217" s="2"/>
      <c r="D217" s="4"/>
      <c r="E217" s="7"/>
      <c r="F217" s="7"/>
      <c r="G217" s="7"/>
    </row>
    <row r="218" spans="3:7" ht="12.75">
      <c r="C218" s="2"/>
      <c r="D218" s="4"/>
      <c r="E218" s="7"/>
      <c r="F218" s="7"/>
      <c r="G218" s="7"/>
    </row>
    <row r="219" spans="3:7" ht="12.75">
      <c r="C219" s="2"/>
      <c r="D219" s="4"/>
      <c r="E219" s="7"/>
      <c r="F219" s="7"/>
      <c r="G219" s="7"/>
    </row>
    <row r="220" spans="3:7" ht="12.75">
      <c r="C220" s="2"/>
      <c r="D220" s="4"/>
      <c r="E220" s="7"/>
      <c r="F220" s="7"/>
      <c r="G220" s="7"/>
    </row>
    <row r="221" spans="3:7" ht="12.75">
      <c r="C221" s="2"/>
      <c r="D221" s="4"/>
      <c r="E221" s="7"/>
      <c r="F221" s="7"/>
      <c r="G221" s="7"/>
    </row>
    <row r="222" spans="3:7" ht="12.75">
      <c r="C222" s="2"/>
      <c r="D222" s="4"/>
      <c r="E222" s="7"/>
      <c r="F222" s="7"/>
      <c r="G222" s="7"/>
    </row>
    <row r="223" spans="3:7" ht="12.75">
      <c r="C223" s="2"/>
      <c r="D223" s="4"/>
      <c r="E223" s="7"/>
      <c r="F223" s="7"/>
      <c r="G223" s="7"/>
    </row>
    <row r="224" spans="3:7" ht="12.75">
      <c r="C224" s="2"/>
      <c r="D224" s="4"/>
      <c r="E224" s="7"/>
      <c r="F224" s="7"/>
      <c r="G224" s="7"/>
    </row>
    <row r="225" spans="3:7" ht="12.75">
      <c r="C225" s="2"/>
      <c r="D225" s="4"/>
      <c r="E225" s="7"/>
      <c r="F225" s="7"/>
      <c r="G225" s="7"/>
    </row>
    <row r="226" spans="3:7" ht="12.75">
      <c r="C226" s="2"/>
      <c r="D226" s="4"/>
      <c r="E226" s="7"/>
      <c r="F226" s="7"/>
      <c r="G226" s="7"/>
    </row>
    <row r="227" spans="3:7" ht="12.75">
      <c r="C227" s="2"/>
      <c r="D227" s="4"/>
      <c r="E227" s="7"/>
      <c r="F227" s="7"/>
      <c r="G227" s="7"/>
    </row>
    <row r="228" spans="3:7" ht="12.75">
      <c r="C228" s="2"/>
      <c r="D228" s="4"/>
      <c r="E228" s="7"/>
      <c r="F228" s="7"/>
      <c r="G228" s="7"/>
    </row>
    <row r="229" spans="3:7" ht="12.75">
      <c r="C229" s="2"/>
      <c r="D229" s="4"/>
      <c r="E229" s="7"/>
      <c r="F229" s="7"/>
      <c r="G229" s="7"/>
    </row>
    <row r="230" spans="3:7" ht="12.75">
      <c r="C230" s="2"/>
      <c r="D230" s="4"/>
      <c r="E230" s="7"/>
      <c r="F230" s="7"/>
      <c r="G230" s="7"/>
    </row>
    <row r="231" spans="3:7" ht="12.75">
      <c r="C231" s="2"/>
      <c r="D231" s="4"/>
      <c r="E231" s="7"/>
      <c r="F231" s="7"/>
      <c r="G231" s="7"/>
    </row>
    <row r="232" spans="3:7" ht="12.75">
      <c r="C232" s="2"/>
      <c r="D232" s="4"/>
      <c r="E232" s="7"/>
      <c r="F232" s="7"/>
      <c r="G232" s="7"/>
    </row>
    <row r="233" spans="3:7" ht="12.75">
      <c r="C233" s="2"/>
      <c r="D233" s="4"/>
      <c r="E233" s="7"/>
      <c r="F233" s="7"/>
      <c r="G233" s="7"/>
    </row>
    <row r="234" spans="3:7" ht="12.75">
      <c r="C234" s="2"/>
      <c r="D234" s="4"/>
      <c r="E234" s="7"/>
      <c r="F234" s="7"/>
      <c r="G234" s="7"/>
    </row>
    <row r="235" spans="3:7" ht="12.75">
      <c r="C235" s="2"/>
      <c r="D235" s="4"/>
      <c r="E235" s="7"/>
      <c r="F235" s="7"/>
      <c r="G235" s="7"/>
    </row>
    <row r="236" spans="3:7" ht="12.75">
      <c r="C236" s="2"/>
      <c r="D236" s="4"/>
      <c r="E236" s="7"/>
      <c r="F236" s="7"/>
      <c r="G236" s="7"/>
    </row>
    <row r="237" spans="3:7" ht="12.75">
      <c r="C237" s="2"/>
      <c r="D237" s="4"/>
      <c r="E237" s="7"/>
      <c r="F237" s="7"/>
      <c r="G237" s="7"/>
    </row>
    <row r="238" spans="3:7" ht="12.75">
      <c r="C238" s="2"/>
      <c r="D238" s="4"/>
      <c r="E238" s="7"/>
      <c r="F238" s="7"/>
      <c r="G238" s="7"/>
    </row>
    <row r="239" spans="3:7" ht="12.75">
      <c r="C239" s="2"/>
      <c r="D239" s="4"/>
      <c r="E239" s="7"/>
      <c r="F239" s="7"/>
      <c r="G239" s="7"/>
    </row>
    <row r="240" spans="3:7" ht="12.75">
      <c r="C240" s="2"/>
      <c r="D240" s="4"/>
      <c r="E240" s="7"/>
      <c r="F240" s="7"/>
      <c r="G240" s="7"/>
    </row>
    <row r="241" spans="3:7" ht="12.75">
      <c r="C241" s="2"/>
      <c r="D241" s="4"/>
      <c r="E241" s="7"/>
      <c r="F241" s="7"/>
      <c r="G241" s="7"/>
    </row>
    <row r="242" spans="3:7" ht="12.75">
      <c r="C242" s="2"/>
      <c r="D242" s="4"/>
      <c r="E242" s="7"/>
      <c r="F242" s="7"/>
      <c r="G242" s="7"/>
    </row>
    <row r="243" spans="3:7" ht="12.75">
      <c r="C243" s="2"/>
      <c r="D243" s="4"/>
      <c r="E243" s="7"/>
      <c r="F243" s="7"/>
      <c r="G243" s="7"/>
    </row>
    <row r="244" spans="3:7" ht="12.75">
      <c r="C244" s="2"/>
      <c r="D244" s="4"/>
      <c r="E244" s="7"/>
      <c r="F244" s="7"/>
      <c r="G244" s="7"/>
    </row>
    <row r="245" spans="3:7" ht="12.75">
      <c r="C245" s="2"/>
      <c r="D245" s="4"/>
      <c r="E245" s="7"/>
      <c r="F245" s="7"/>
      <c r="G245" s="7"/>
    </row>
    <row r="246" spans="3:7" ht="12.75">
      <c r="C246" s="2"/>
      <c r="D246" s="4"/>
      <c r="E246" s="7"/>
      <c r="F246" s="7"/>
      <c r="G246" s="7"/>
    </row>
    <row r="247" spans="3:7" ht="12.75">
      <c r="C247" s="2"/>
      <c r="D247" s="4"/>
      <c r="E247" s="7"/>
      <c r="F247" s="7"/>
      <c r="G247" s="7"/>
    </row>
    <row r="248" spans="3:7" ht="12.75">
      <c r="C248" s="2"/>
      <c r="D248" s="4"/>
      <c r="E248" s="7"/>
      <c r="F248" s="7"/>
      <c r="G248" s="7"/>
    </row>
    <row r="249" spans="3:7" ht="12.75">
      <c r="C249" s="2"/>
      <c r="D249" s="4"/>
      <c r="E249" s="7"/>
      <c r="F249" s="7"/>
      <c r="G249" s="7"/>
    </row>
    <row r="250" spans="3:7" ht="12.75">
      <c r="C250" s="2"/>
      <c r="D250" s="4"/>
      <c r="E250" s="7"/>
      <c r="F250" s="7"/>
      <c r="G250" s="7"/>
    </row>
    <row r="251" spans="3:7" ht="12.75">
      <c r="C251" s="2"/>
      <c r="D251" s="4"/>
      <c r="E251" s="7"/>
      <c r="F251" s="7"/>
      <c r="G251" s="7"/>
    </row>
    <row r="252" spans="3:7" ht="12.75">
      <c r="C252" s="2"/>
      <c r="D252" s="4"/>
      <c r="E252" s="7"/>
      <c r="F252" s="7"/>
      <c r="G252" s="7"/>
    </row>
    <row r="253" spans="3:4" ht="12.75">
      <c r="C253" s="2"/>
      <c r="D253" s="4"/>
    </row>
    <row r="254" spans="3:4" ht="12.75">
      <c r="C254" s="2"/>
      <c r="D254" s="4"/>
    </row>
    <row r="255" spans="3:4" ht="12.75">
      <c r="C255" s="2"/>
      <c r="D255" s="4"/>
    </row>
    <row r="256" spans="3:4" ht="12.75">
      <c r="C256" s="2"/>
      <c r="D256" s="4"/>
    </row>
    <row r="257" spans="3:4" ht="12.75">
      <c r="C257" s="2"/>
      <c r="D257" s="4"/>
    </row>
    <row r="258" spans="3:4" ht="12.75">
      <c r="C258" s="2"/>
      <c r="D258" s="4"/>
    </row>
    <row r="259" spans="3:4" ht="12.75">
      <c r="C259" s="2"/>
      <c r="D259" s="4"/>
    </row>
    <row r="260" spans="3:4" ht="12.75">
      <c r="C260" s="2"/>
      <c r="D260" s="4"/>
    </row>
    <row r="261" spans="3:4" ht="12.75">
      <c r="C261" s="2"/>
      <c r="D261" s="4"/>
    </row>
    <row r="262" spans="3:4" ht="12.75">
      <c r="C262" s="2"/>
      <c r="D262" s="4"/>
    </row>
    <row r="263" spans="3:4" ht="12.75">
      <c r="C263" s="2"/>
      <c r="D263" s="4"/>
    </row>
    <row r="264" spans="3:4" ht="12.75">
      <c r="C264" s="2"/>
      <c r="D264" s="4"/>
    </row>
    <row r="265" spans="3:4" ht="12.75">
      <c r="C265" s="2"/>
      <c r="D265" s="4"/>
    </row>
    <row r="266" spans="3:4" ht="12.75">
      <c r="C266" s="2"/>
      <c r="D266" s="4"/>
    </row>
    <row r="267" spans="3:4" ht="12.75">
      <c r="C267" s="2"/>
      <c r="D267" s="4"/>
    </row>
    <row r="268" spans="3:4" ht="12.75">
      <c r="C268" s="2"/>
      <c r="D268" s="4"/>
    </row>
    <row r="269" spans="3:4" ht="12.75">
      <c r="C269" s="2"/>
      <c r="D269" s="4"/>
    </row>
    <row r="270" spans="3:4" ht="12.75">
      <c r="C270" s="2"/>
      <c r="D270" s="4"/>
    </row>
    <row r="271" spans="3:4" ht="12.75">
      <c r="C271" s="2"/>
      <c r="D271" s="4"/>
    </row>
    <row r="272" spans="3:4" ht="12.75">
      <c r="C272" s="2"/>
      <c r="D272" s="4"/>
    </row>
    <row r="273" spans="3:4" ht="12.75">
      <c r="C273" s="2"/>
      <c r="D273" s="4"/>
    </row>
    <row r="274" spans="3:4" ht="12.75">
      <c r="C274" s="2"/>
      <c r="D274" s="4"/>
    </row>
    <row r="275" spans="3:4" ht="12.75">
      <c r="C275" s="2"/>
      <c r="D275" s="4"/>
    </row>
    <row r="276" spans="3:4" ht="12.75">
      <c r="C276" s="2"/>
      <c r="D276" s="4"/>
    </row>
    <row r="277" spans="3:4" ht="12.75">
      <c r="C277" s="2"/>
      <c r="D277" s="4"/>
    </row>
    <row r="278" spans="3:4" ht="12.75">
      <c r="C278" s="2"/>
      <c r="D278" s="4"/>
    </row>
    <row r="279" spans="3:4" ht="12.75">
      <c r="C279" s="2"/>
      <c r="D279" s="4"/>
    </row>
    <row r="280" spans="3:4" ht="12.75">
      <c r="C280" s="2"/>
      <c r="D280" s="4"/>
    </row>
    <row r="281" spans="3:4" ht="12.75">
      <c r="C281" s="2"/>
      <c r="D281" s="4"/>
    </row>
    <row r="282" spans="3:4" ht="12.75">
      <c r="C282" s="2"/>
      <c r="D282" s="4"/>
    </row>
    <row r="283" spans="3:4" ht="12.75">
      <c r="C283" s="2"/>
      <c r="D283" s="4"/>
    </row>
    <row r="284" spans="3:4" ht="12.75">
      <c r="C284" s="2"/>
      <c r="D284" s="4"/>
    </row>
    <row r="285" spans="3:4" ht="12.75">
      <c r="C285" s="2"/>
      <c r="D285" s="4"/>
    </row>
    <row r="286" spans="3:4" ht="12.75">
      <c r="C286" s="2"/>
      <c r="D286" s="4"/>
    </row>
    <row r="287" spans="3:4" ht="12.75">
      <c r="C287" s="2"/>
      <c r="D287" s="4"/>
    </row>
    <row r="288" spans="3:4" ht="12.75">
      <c r="C288" s="2"/>
      <c r="D288" s="4"/>
    </row>
    <row r="289" spans="3:4" ht="12.75">
      <c r="C289" s="2"/>
      <c r="D289" s="4"/>
    </row>
    <row r="290" spans="3:4" ht="12.75">
      <c r="C290" s="2"/>
      <c r="D290" s="4"/>
    </row>
    <row r="291" spans="3:4" ht="12.75">
      <c r="C291" s="2"/>
      <c r="D291" s="4"/>
    </row>
    <row r="292" spans="3:4" ht="12.75">
      <c r="C292" s="2"/>
      <c r="D292" s="4"/>
    </row>
    <row r="293" spans="3:4" ht="12.75">
      <c r="C293" s="2"/>
      <c r="D293" s="4"/>
    </row>
    <row r="294" spans="3:4" ht="12.75">
      <c r="C294" s="2"/>
      <c r="D294" s="4"/>
    </row>
    <row r="295" spans="3:4" ht="12.75">
      <c r="C295" s="2"/>
      <c r="D295" s="4"/>
    </row>
    <row r="296" spans="3:4" ht="12.75">
      <c r="C296" s="2"/>
      <c r="D296" s="4"/>
    </row>
    <row r="297" spans="3:4" ht="12.75">
      <c r="C297" s="2"/>
      <c r="D297" s="4"/>
    </row>
    <row r="298" spans="3:4" ht="12.75">
      <c r="C298" s="2"/>
      <c r="D298" s="4"/>
    </row>
    <row r="299" spans="3:4" ht="12.75">
      <c r="C299" s="2"/>
      <c r="D299" s="4"/>
    </row>
    <row r="300" spans="3:4" ht="12.75">
      <c r="C300" s="2"/>
      <c r="D300" s="4"/>
    </row>
    <row r="301" spans="3:4" ht="12.75">
      <c r="C301" s="2"/>
      <c r="D301" s="4"/>
    </row>
    <row r="302" spans="3:4" ht="12.75">
      <c r="C302" s="2"/>
      <c r="D302" s="4"/>
    </row>
    <row r="303" spans="3:4" ht="12.75">
      <c r="C303" s="2"/>
      <c r="D303" s="4"/>
    </row>
    <row r="304" spans="3:4" ht="12.75">
      <c r="C304" s="2"/>
      <c r="D304" s="4"/>
    </row>
    <row r="305" spans="3:4" ht="12.75">
      <c r="C305" s="2"/>
      <c r="D305" s="4"/>
    </row>
    <row r="306" spans="3:4" ht="12.75">
      <c r="C306" s="2"/>
      <c r="D306" s="4"/>
    </row>
    <row r="307" spans="3:4" ht="12.75">
      <c r="C307" s="2"/>
      <c r="D307" s="4"/>
    </row>
    <row r="308" spans="3:4" ht="12.75">
      <c r="C308" s="2"/>
      <c r="D308" s="4"/>
    </row>
    <row r="309" spans="3:4" ht="12.75">
      <c r="C309" s="2"/>
      <c r="D309" s="4"/>
    </row>
    <row r="310" spans="3:4" ht="12.75">
      <c r="C310" s="2"/>
      <c r="D310" s="4"/>
    </row>
    <row r="311" spans="3:4" ht="12.75">
      <c r="C311" s="2"/>
      <c r="D311" s="4"/>
    </row>
    <row r="312" spans="3:4" ht="12.75">
      <c r="C312" s="2"/>
      <c r="D312" s="4"/>
    </row>
    <row r="313" spans="3:4" ht="12.75">
      <c r="C313" s="2"/>
      <c r="D313" s="4"/>
    </row>
    <row r="314" spans="3:4" ht="12.75">
      <c r="C314" s="2"/>
      <c r="D314" s="4"/>
    </row>
    <row r="315" spans="3:4" ht="12.75">
      <c r="C315" s="2"/>
      <c r="D315" s="4"/>
    </row>
    <row r="316" spans="3:4" ht="12.75">
      <c r="C316" s="2"/>
      <c r="D316" s="4"/>
    </row>
    <row r="317" spans="3:4" ht="12.75">
      <c r="C317" s="2"/>
      <c r="D317" s="4"/>
    </row>
    <row r="318" spans="3:4" ht="12.75">
      <c r="C318" s="2"/>
      <c r="D318" s="4"/>
    </row>
    <row r="319" spans="3:4" ht="12.75">
      <c r="C319" s="2"/>
      <c r="D319" s="4"/>
    </row>
    <row r="320" spans="3:4" ht="12.75">
      <c r="C320" s="2"/>
      <c r="D320" s="4"/>
    </row>
    <row r="321" spans="3:4" ht="12.75">
      <c r="C321" s="2"/>
      <c r="D321" s="4"/>
    </row>
    <row r="322" spans="3:4" ht="12.75">
      <c r="C322" s="2"/>
      <c r="D322" s="4"/>
    </row>
    <row r="323" spans="3:4" ht="12.75">
      <c r="C323" s="2"/>
      <c r="D323" s="4"/>
    </row>
    <row r="324" spans="3:4" ht="12.75">
      <c r="C324" s="2"/>
      <c r="D324" s="4"/>
    </row>
    <row r="325" spans="3:4" ht="12.75">
      <c r="C325" s="2"/>
      <c r="D325" s="4"/>
    </row>
    <row r="326" spans="3:4" ht="12.75">
      <c r="C326" s="2"/>
      <c r="D326" s="4"/>
    </row>
    <row r="327" spans="3:4" ht="12.75">
      <c r="C327" s="2"/>
      <c r="D327" s="4"/>
    </row>
    <row r="328" spans="3:4" ht="12.75">
      <c r="C328" s="2"/>
      <c r="D328" s="4"/>
    </row>
    <row r="329" spans="3:4" ht="12.75">
      <c r="C329" s="2"/>
      <c r="D329" s="4"/>
    </row>
    <row r="330" spans="3:4" ht="12.75">
      <c r="C330" s="2"/>
      <c r="D330" s="4"/>
    </row>
    <row r="331" spans="3:4" ht="12.75">
      <c r="C331" s="2"/>
      <c r="D331" s="4"/>
    </row>
    <row r="332" spans="3:4" ht="12.75">
      <c r="C332" s="2"/>
      <c r="D332" s="4"/>
    </row>
    <row r="333" spans="3:4" ht="12.75">
      <c r="C333" s="2"/>
      <c r="D333" s="4"/>
    </row>
    <row r="334" spans="3:4" ht="12.75">
      <c r="C334" s="2"/>
      <c r="D334" s="4"/>
    </row>
    <row r="335" spans="3:4" ht="12.75">
      <c r="C335" s="2"/>
      <c r="D335" s="4"/>
    </row>
    <row r="336" spans="3:4" ht="12.75">
      <c r="C336" s="2"/>
      <c r="D336" s="4"/>
    </row>
    <row r="337" spans="3:4" ht="12.75">
      <c r="C337" s="2"/>
      <c r="D337" s="4"/>
    </row>
    <row r="338" spans="3:4" ht="12.75">
      <c r="C338" s="2"/>
      <c r="D338" s="4"/>
    </row>
    <row r="339" spans="3:4" ht="12.75">
      <c r="C339" s="2"/>
      <c r="D339" s="4"/>
    </row>
    <row r="340" spans="3:4" ht="12.75">
      <c r="C340" s="2"/>
      <c r="D340" s="4"/>
    </row>
    <row r="341" spans="3:4" ht="12.75">
      <c r="C341" s="2"/>
      <c r="D341" s="4"/>
    </row>
    <row r="342" spans="3:4" ht="12.75">
      <c r="C342" s="2"/>
      <c r="D342" s="4"/>
    </row>
    <row r="343" spans="3:4" ht="12.75">
      <c r="C343" s="2"/>
      <c r="D343" s="4"/>
    </row>
    <row r="344" spans="3:4" ht="12.75">
      <c r="C344" s="2"/>
      <c r="D344" s="4"/>
    </row>
    <row r="345" spans="3:4" ht="12.75">
      <c r="C345" s="2"/>
      <c r="D345" s="4"/>
    </row>
    <row r="346" spans="3:4" ht="12.75">
      <c r="C346" s="2"/>
      <c r="D346" s="4"/>
    </row>
    <row r="347" spans="3:4" ht="12.75">
      <c r="C347" s="2"/>
      <c r="D347" s="4"/>
    </row>
    <row r="348" spans="3:4" ht="12.75">
      <c r="C348" s="2"/>
      <c r="D348" s="4"/>
    </row>
    <row r="349" spans="3:4" ht="12.75">
      <c r="C349" s="2"/>
      <c r="D349" s="4"/>
    </row>
    <row r="350" spans="3:4" ht="12.75">
      <c r="C350" s="2"/>
      <c r="D350" s="4"/>
    </row>
    <row r="351" spans="3:4" ht="12.75">
      <c r="C351" s="2"/>
      <c r="D351" s="4"/>
    </row>
    <row r="352" spans="3:4" ht="12.75">
      <c r="C352" s="2"/>
      <c r="D352" s="4"/>
    </row>
    <row r="353" spans="3:4" ht="12.75">
      <c r="C353" s="2"/>
      <c r="D353" s="4"/>
    </row>
    <row r="354" spans="3:4" ht="12.75">
      <c r="C354" s="2"/>
      <c r="D354" s="4"/>
    </row>
    <row r="355" spans="3:4" ht="12.75">
      <c r="C355" s="2"/>
      <c r="D355" s="4"/>
    </row>
    <row r="356" spans="3:4" ht="12.75">
      <c r="C356" s="2"/>
      <c r="D356" s="4"/>
    </row>
    <row r="357" spans="3:4" ht="12.75">
      <c r="C357" s="2"/>
      <c r="D357" s="4"/>
    </row>
    <row r="358" spans="3:4" ht="12.75">
      <c r="C358" s="2"/>
      <c r="D358" s="4"/>
    </row>
    <row r="359" spans="3:4" ht="12.75">
      <c r="C359" s="2"/>
      <c r="D359" s="4"/>
    </row>
    <row r="360" spans="3:4" ht="12.75">
      <c r="C360" s="2"/>
      <c r="D360" s="4"/>
    </row>
    <row r="361" ht="12.75">
      <c r="C361" s="2"/>
    </row>
    <row r="362" ht="12.75">
      <c r="C362" s="2"/>
    </row>
    <row r="363" ht="12.75">
      <c r="C363" s="2"/>
    </row>
    <row r="364" ht="12.75">
      <c r="C364" s="2"/>
    </row>
    <row r="365" ht="12.75">
      <c r="C365" s="2"/>
    </row>
    <row r="366" ht="12.75">
      <c r="C366" s="2"/>
    </row>
    <row r="367" ht="12.75">
      <c r="C367" s="2"/>
    </row>
    <row r="368" ht="12.75">
      <c r="C368" s="2"/>
    </row>
    <row r="369" ht="12.75">
      <c r="C369" s="2"/>
    </row>
    <row r="370" ht="12.75">
      <c r="C370" s="2"/>
    </row>
    <row r="371" ht="12.75">
      <c r="C371" s="2"/>
    </row>
    <row r="372" ht="12.75">
      <c r="C372" s="2"/>
    </row>
    <row r="373" ht="12.75">
      <c r="C373" s="2"/>
    </row>
    <row r="374" ht="12.75">
      <c r="C374" s="2"/>
    </row>
    <row r="375" ht="12.75">
      <c r="C375" s="2"/>
    </row>
    <row r="376" ht="12.75">
      <c r="C376" s="2"/>
    </row>
    <row r="377" ht="12.75">
      <c r="C377" s="2"/>
    </row>
    <row r="378" ht="12.75">
      <c r="C378" s="2"/>
    </row>
    <row r="379" ht="12.75">
      <c r="C379" s="2"/>
    </row>
    <row r="380" ht="12.75">
      <c r="C380" s="2"/>
    </row>
    <row r="381" ht="12.75">
      <c r="C381" s="2"/>
    </row>
    <row r="382" ht="12.75">
      <c r="C382" s="2"/>
    </row>
    <row r="383" ht="12.75">
      <c r="C383" s="2"/>
    </row>
    <row r="384" ht="12.75">
      <c r="C384" s="2"/>
    </row>
    <row r="385" ht="12.75">
      <c r="C385" s="2"/>
    </row>
    <row r="386" ht="12.75">
      <c r="C386" s="2"/>
    </row>
    <row r="387" ht="12.75">
      <c r="C387" s="2"/>
    </row>
    <row r="388" ht="12.75">
      <c r="C388" s="2"/>
    </row>
    <row r="389" ht="12.75">
      <c r="C389" s="2"/>
    </row>
    <row r="390" ht="12.75">
      <c r="C390" s="2"/>
    </row>
    <row r="391" ht="12.75">
      <c r="C391" s="2"/>
    </row>
    <row r="392" ht="12.75">
      <c r="C392" s="2"/>
    </row>
    <row r="393" ht="12.75">
      <c r="C393" s="2"/>
    </row>
    <row r="394" ht="12.75">
      <c r="C394" s="2"/>
    </row>
    <row r="395" ht="12.75">
      <c r="C395" s="2"/>
    </row>
    <row r="396" ht="12.75">
      <c r="C396" s="2"/>
    </row>
    <row r="397" ht="12.75">
      <c r="C397" s="2"/>
    </row>
    <row r="398" ht="12.75">
      <c r="C398" s="2"/>
    </row>
    <row r="399" ht="12.75">
      <c r="C399" s="2"/>
    </row>
    <row r="400" ht="12.75">
      <c r="C400" s="2"/>
    </row>
    <row r="401" ht="12.75">
      <c r="C401" s="2"/>
    </row>
    <row r="402" ht="12.75">
      <c r="C402" s="2"/>
    </row>
    <row r="403" ht="12.75">
      <c r="C403" s="2"/>
    </row>
    <row r="404" ht="12.75">
      <c r="C404" s="2"/>
    </row>
    <row r="405" ht="12.75">
      <c r="C405" s="2"/>
    </row>
    <row r="406" ht="12.75">
      <c r="C406" s="2"/>
    </row>
    <row r="407" ht="12.75">
      <c r="C407" s="2"/>
    </row>
    <row r="408" ht="12.75">
      <c r="C408" s="2"/>
    </row>
    <row r="409" ht="12.75">
      <c r="C409" s="2"/>
    </row>
    <row r="410" ht="12.75">
      <c r="C410" s="2"/>
    </row>
    <row r="411" ht="12.75">
      <c r="C411" s="2"/>
    </row>
    <row r="412" ht="12.75">
      <c r="C412" s="2"/>
    </row>
    <row r="413" ht="12.75">
      <c r="C413" s="2"/>
    </row>
    <row r="414" ht="12.75">
      <c r="C414" s="2"/>
    </row>
    <row r="415" ht="12.75">
      <c r="C415" s="2"/>
    </row>
    <row r="416" ht="12.75">
      <c r="C416" s="2"/>
    </row>
    <row r="417" ht="12.75">
      <c r="C417" s="2"/>
    </row>
    <row r="418" ht="12.75">
      <c r="C418" s="2"/>
    </row>
    <row r="419" ht="12.75">
      <c r="C419" s="2"/>
    </row>
    <row r="420" ht="12.75">
      <c r="C420" s="2"/>
    </row>
    <row r="421" ht="12.75">
      <c r="C421" s="2"/>
    </row>
    <row r="422" ht="12.75">
      <c r="C422" s="2"/>
    </row>
    <row r="423" ht="12.75">
      <c r="C423" s="2"/>
    </row>
    <row r="424" ht="12.75">
      <c r="C424" s="2"/>
    </row>
    <row r="425" ht="12.75">
      <c r="C425" s="2"/>
    </row>
    <row r="426" ht="12.75">
      <c r="C426" s="2"/>
    </row>
    <row r="427" ht="12.75">
      <c r="C427" s="2"/>
    </row>
    <row r="428" ht="12.75">
      <c r="C428" s="2"/>
    </row>
    <row r="429" ht="12.75">
      <c r="C429" s="2"/>
    </row>
    <row r="430" ht="12.75">
      <c r="C430" s="2"/>
    </row>
    <row r="431" ht="12.75">
      <c r="C431" s="2"/>
    </row>
    <row r="432" ht="12.75">
      <c r="C432" s="2"/>
    </row>
    <row r="433" ht="12.75">
      <c r="C433" s="2"/>
    </row>
    <row r="434" ht="12.75">
      <c r="C434" s="2"/>
    </row>
    <row r="435" ht="12.75">
      <c r="C435" s="2"/>
    </row>
    <row r="436" ht="12.75">
      <c r="C436" s="2"/>
    </row>
    <row r="437" ht="12.75">
      <c r="C437" s="2"/>
    </row>
    <row r="438" ht="12.75">
      <c r="C438" s="2"/>
    </row>
    <row r="439" ht="12.75">
      <c r="C439" s="2"/>
    </row>
    <row r="440" ht="12.75">
      <c r="C440" s="2"/>
    </row>
    <row r="441" ht="12.75">
      <c r="C441" s="2"/>
    </row>
    <row r="442" ht="12.75">
      <c r="C442" s="2"/>
    </row>
    <row r="443" ht="12.75">
      <c r="C443" s="2"/>
    </row>
    <row r="444" ht="12.75">
      <c r="C444" s="2"/>
    </row>
    <row r="445" ht="12.75">
      <c r="C445" s="2"/>
    </row>
    <row r="446" ht="12.75">
      <c r="C446" s="2"/>
    </row>
    <row r="447" ht="12.75">
      <c r="C447" s="2"/>
    </row>
    <row r="448" ht="12.75">
      <c r="C448" s="2"/>
    </row>
    <row r="449" ht="12.75">
      <c r="C449" s="2"/>
    </row>
    <row r="450" ht="12.75">
      <c r="C450" s="2"/>
    </row>
    <row r="451" ht="12.75">
      <c r="C451" s="2"/>
    </row>
    <row r="452" ht="12.75">
      <c r="C452" s="2"/>
    </row>
    <row r="453" ht="12.75">
      <c r="C453" s="2"/>
    </row>
    <row r="454" ht="12.75">
      <c r="C454" s="2"/>
    </row>
    <row r="455" ht="12.75">
      <c r="C455" s="2"/>
    </row>
    <row r="456" ht="12.75">
      <c r="C456" s="2"/>
    </row>
    <row r="457" ht="12.75">
      <c r="C457" s="2"/>
    </row>
    <row r="458" ht="12.75">
      <c r="C458" s="2"/>
    </row>
    <row r="459" ht="12.75">
      <c r="C459" s="2"/>
    </row>
    <row r="460" ht="12.75">
      <c r="C460" s="2"/>
    </row>
    <row r="461" ht="12.75">
      <c r="C461" s="2"/>
    </row>
    <row r="462" ht="12.75">
      <c r="C462" s="2"/>
    </row>
    <row r="463" ht="12.75">
      <c r="C463" s="2"/>
    </row>
    <row r="464" ht="12.75">
      <c r="C464" s="2"/>
    </row>
    <row r="465" ht="12.75">
      <c r="C465" s="2"/>
    </row>
    <row r="466" ht="12.75">
      <c r="C466" s="2"/>
    </row>
    <row r="467" ht="12.75">
      <c r="C467" s="2"/>
    </row>
    <row r="468" ht="12.75">
      <c r="C468" s="2"/>
    </row>
    <row r="469" ht="12.75">
      <c r="C469" s="2"/>
    </row>
    <row r="470" ht="12.75">
      <c r="C470" s="2"/>
    </row>
    <row r="471" ht="12.75">
      <c r="C471" s="2"/>
    </row>
    <row r="472" ht="12.75">
      <c r="C472" s="2"/>
    </row>
    <row r="473" ht="12.75">
      <c r="C473" s="2"/>
    </row>
    <row r="474" ht="12.75">
      <c r="C474" s="2"/>
    </row>
    <row r="475" ht="12.75">
      <c r="C475" s="2"/>
    </row>
    <row r="476" ht="12.75">
      <c r="C476" s="2"/>
    </row>
    <row r="477" ht="12.75">
      <c r="C477" s="2"/>
    </row>
    <row r="478" ht="12.75">
      <c r="C478" s="2"/>
    </row>
    <row r="479" ht="12.75">
      <c r="C479" s="2"/>
    </row>
    <row r="480" ht="12.75">
      <c r="C480" s="2"/>
    </row>
    <row r="481" ht="12.75">
      <c r="C481" s="2"/>
    </row>
    <row r="482" ht="12.75">
      <c r="C482" s="2"/>
    </row>
    <row r="483" ht="12.75">
      <c r="C483" s="2"/>
    </row>
    <row r="484" ht="12.75">
      <c r="C484" s="2"/>
    </row>
    <row r="485" ht="12.75">
      <c r="C485" s="2"/>
    </row>
    <row r="486" ht="12.75">
      <c r="C486" s="2"/>
    </row>
    <row r="487" ht="12.75">
      <c r="C487" s="2"/>
    </row>
    <row r="488" ht="12.75">
      <c r="C488" s="2"/>
    </row>
    <row r="489" ht="12.75">
      <c r="C489" s="2"/>
    </row>
    <row r="490" ht="12.75">
      <c r="C490" s="2"/>
    </row>
    <row r="491" ht="12.75">
      <c r="C491" s="2"/>
    </row>
    <row r="492" ht="12.75">
      <c r="C492" s="2"/>
    </row>
    <row r="493" ht="12.75">
      <c r="C493" s="2"/>
    </row>
    <row r="494" ht="12.75">
      <c r="C494" s="2"/>
    </row>
    <row r="495" ht="12.75">
      <c r="C495" s="2"/>
    </row>
    <row r="496" ht="12.75">
      <c r="C496" s="2"/>
    </row>
    <row r="497" ht="12.75">
      <c r="C497" s="2"/>
    </row>
    <row r="498" ht="12.75">
      <c r="C498" s="2"/>
    </row>
    <row r="499" ht="12.75">
      <c r="C499" s="2"/>
    </row>
    <row r="500" ht="12.75">
      <c r="C500" s="2"/>
    </row>
    <row r="501" ht="12.75">
      <c r="C501" s="2"/>
    </row>
    <row r="502" ht="12.75">
      <c r="C502" s="2"/>
    </row>
    <row r="503" ht="12.75">
      <c r="C503" s="2"/>
    </row>
    <row r="504" ht="12.75">
      <c r="C504" s="2"/>
    </row>
    <row r="505" ht="12.75">
      <c r="C505" s="2"/>
    </row>
    <row r="506" ht="12.75">
      <c r="C506" s="2"/>
    </row>
    <row r="507" ht="12.75">
      <c r="C507" s="2"/>
    </row>
    <row r="508" ht="12.75">
      <c r="C508" s="2"/>
    </row>
    <row r="509" ht="12.75">
      <c r="C509" s="2"/>
    </row>
    <row r="510" ht="12.75">
      <c r="C510" s="2"/>
    </row>
    <row r="511" ht="12.75">
      <c r="C511" s="2"/>
    </row>
    <row r="512" ht="12.75">
      <c r="C512" s="2"/>
    </row>
    <row r="513" ht="12.75">
      <c r="C513" s="2"/>
    </row>
    <row r="514" ht="12.75">
      <c r="C514" s="2"/>
    </row>
    <row r="515" ht="12.75">
      <c r="C515" s="2"/>
    </row>
    <row r="516" ht="12.75">
      <c r="C516" s="2"/>
    </row>
    <row r="517" ht="12.75">
      <c r="C517" s="2"/>
    </row>
    <row r="518" ht="12.75">
      <c r="C518" s="2"/>
    </row>
    <row r="519" ht="12.75">
      <c r="C519" s="2"/>
    </row>
    <row r="520" ht="12.75">
      <c r="C520" s="2"/>
    </row>
    <row r="521" ht="12.75">
      <c r="C521" s="2"/>
    </row>
    <row r="522" ht="12.75">
      <c r="C522" s="2"/>
    </row>
    <row r="523" ht="12.75">
      <c r="C523" s="2"/>
    </row>
    <row r="524" ht="12.75">
      <c r="C524" s="2"/>
    </row>
    <row r="525" ht="12.75">
      <c r="C525" s="2"/>
    </row>
    <row r="526" ht="12.75">
      <c r="C526" s="2"/>
    </row>
    <row r="527" ht="12.75">
      <c r="C527" s="2"/>
    </row>
    <row r="528" ht="12.75">
      <c r="C528" s="2"/>
    </row>
    <row r="529" ht="12.75">
      <c r="C529" s="2"/>
    </row>
    <row r="530" ht="12.75">
      <c r="C530" s="2"/>
    </row>
    <row r="531" ht="12.75">
      <c r="C531" s="2"/>
    </row>
    <row r="532" ht="12.75">
      <c r="C532" s="2"/>
    </row>
    <row r="533" ht="12.75">
      <c r="C533" s="2"/>
    </row>
    <row r="534" ht="12.75">
      <c r="C534" s="2"/>
    </row>
    <row r="535" ht="12.75">
      <c r="C535" s="2"/>
    </row>
    <row r="536" ht="12.75">
      <c r="C536" s="2"/>
    </row>
    <row r="537" ht="12.75">
      <c r="C537" s="2"/>
    </row>
    <row r="538" ht="12.75">
      <c r="C538" s="2"/>
    </row>
    <row r="539" ht="12.75">
      <c r="C539" s="2"/>
    </row>
    <row r="540" ht="12.75">
      <c r="C540" s="2"/>
    </row>
    <row r="541" ht="12.75">
      <c r="C541" s="2"/>
    </row>
    <row r="542" ht="12.75">
      <c r="C542" s="2"/>
    </row>
    <row r="543" ht="12.75">
      <c r="C543" s="2"/>
    </row>
    <row r="544" ht="12.75">
      <c r="C544" s="2"/>
    </row>
    <row r="545" ht="12.75">
      <c r="C545" s="2"/>
    </row>
    <row r="546" ht="12.75">
      <c r="C546" s="2"/>
    </row>
    <row r="547" ht="12.75">
      <c r="C547" s="2"/>
    </row>
    <row r="548" ht="12.75">
      <c r="C548" s="2"/>
    </row>
    <row r="549" ht="12.75">
      <c r="C549" s="2"/>
    </row>
    <row r="550" ht="12.75">
      <c r="C550" s="2"/>
    </row>
    <row r="551" ht="12.75">
      <c r="C551" s="2"/>
    </row>
    <row r="552" ht="12.75">
      <c r="C552" s="2"/>
    </row>
    <row r="553" ht="12.75">
      <c r="C553" s="2"/>
    </row>
    <row r="554" ht="12.75">
      <c r="C554" s="2"/>
    </row>
    <row r="555" ht="12.75">
      <c r="C555" s="2"/>
    </row>
    <row r="556" ht="12.75">
      <c r="C556" s="2"/>
    </row>
    <row r="557" ht="12.75">
      <c r="C557" s="2"/>
    </row>
    <row r="558" ht="12.75">
      <c r="C558" s="2"/>
    </row>
    <row r="559" ht="12.75">
      <c r="C559" s="2"/>
    </row>
    <row r="560" ht="12.75">
      <c r="C560" s="2"/>
    </row>
    <row r="561" ht="12.75">
      <c r="C561" s="2"/>
    </row>
    <row r="562" ht="12.75">
      <c r="C562" s="2"/>
    </row>
    <row r="563" ht="12.75">
      <c r="C563" s="2"/>
    </row>
    <row r="564" ht="12.75">
      <c r="C564" s="2"/>
    </row>
    <row r="565" ht="12.75">
      <c r="C565" s="2"/>
    </row>
    <row r="566" ht="12.75">
      <c r="C566" s="2"/>
    </row>
    <row r="567" ht="12.75">
      <c r="C567" s="2"/>
    </row>
    <row r="568" ht="12.75">
      <c r="C568" s="2"/>
    </row>
    <row r="569" ht="12.75">
      <c r="C569" s="2"/>
    </row>
    <row r="570" ht="12.75">
      <c r="C570" s="2"/>
    </row>
    <row r="571" ht="12.75">
      <c r="C571" s="2"/>
    </row>
    <row r="572" ht="12.75">
      <c r="C572" s="2"/>
    </row>
    <row r="573" ht="12.75">
      <c r="C573" s="2"/>
    </row>
    <row r="574" ht="12.75">
      <c r="C574" s="2"/>
    </row>
    <row r="575" ht="12.75">
      <c r="C575" s="2"/>
    </row>
    <row r="576" ht="12.75">
      <c r="C576" s="2"/>
    </row>
    <row r="577" ht="12.75">
      <c r="C577" s="2"/>
    </row>
    <row r="578" ht="12.75">
      <c r="C578" s="2"/>
    </row>
    <row r="579" ht="12.75">
      <c r="C579" s="2"/>
    </row>
    <row r="580" ht="12.75">
      <c r="C580" s="2"/>
    </row>
    <row r="581" ht="12.75">
      <c r="C581" s="2"/>
    </row>
    <row r="582" ht="12.75">
      <c r="C582" s="2"/>
    </row>
    <row r="583" ht="12.75">
      <c r="C583" s="2"/>
    </row>
    <row r="584" ht="12.75">
      <c r="C584" s="2"/>
    </row>
    <row r="585" ht="12.75">
      <c r="C585" s="2"/>
    </row>
    <row r="586" ht="12.75">
      <c r="C586" s="2"/>
    </row>
    <row r="587" ht="12.75">
      <c r="C587" s="2"/>
    </row>
    <row r="588" ht="12.75">
      <c r="C588" s="2"/>
    </row>
    <row r="589" ht="12.75">
      <c r="C589" s="2"/>
    </row>
    <row r="590" ht="12.75">
      <c r="C590" s="2"/>
    </row>
    <row r="591" ht="12.75">
      <c r="C591" s="2"/>
    </row>
    <row r="592" ht="12.75">
      <c r="C592" s="2"/>
    </row>
    <row r="593" ht="12.75">
      <c r="C593" s="2"/>
    </row>
    <row r="594" ht="12.75">
      <c r="C594" s="2"/>
    </row>
    <row r="595" ht="12.75">
      <c r="C595" s="2"/>
    </row>
    <row r="596" ht="12.75">
      <c r="C596" s="2"/>
    </row>
    <row r="597" ht="12.75">
      <c r="C597" s="2"/>
    </row>
    <row r="598" ht="12.75">
      <c r="C598" s="2"/>
    </row>
    <row r="599" ht="12.75">
      <c r="C599" s="2"/>
    </row>
    <row r="600" ht="12.75">
      <c r="C600" s="2"/>
    </row>
    <row r="601" ht="12.75">
      <c r="C601" s="2"/>
    </row>
    <row r="602" ht="12.75">
      <c r="C602" s="2"/>
    </row>
    <row r="603" ht="12.75">
      <c r="C603" s="2"/>
    </row>
    <row r="604" ht="12.75">
      <c r="C604" s="2"/>
    </row>
    <row r="605" ht="12.75">
      <c r="C605" s="2"/>
    </row>
    <row r="606" ht="12.75">
      <c r="C606" s="2"/>
    </row>
    <row r="607" ht="12.75">
      <c r="C607" s="2"/>
    </row>
    <row r="608" ht="12.75">
      <c r="C608" s="2"/>
    </row>
    <row r="609" ht="12.75">
      <c r="C609" s="2"/>
    </row>
    <row r="610" ht="12.75">
      <c r="C610" s="2"/>
    </row>
    <row r="611" ht="12.75">
      <c r="C611" s="2"/>
    </row>
    <row r="612" ht="12.75">
      <c r="C612" s="2"/>
    </row>
    <row r="613" ht="12.75">
      <c r="C613" s="2"/>
    </row>
    <row r="614" ht="12.75">
      <c r="C614" s="2"/>
    </row>
    <row r="615" ht="12.75">
      <c r="C615" s="2"/>
    </row>
    <row r="616" ht="12.75">
      <c r="C616" s="2"/>
    </row>
    <row r="617" ht="12.75">
      <c r="C617" s="2"/>
    </row>
    <row r="618" ht="12.75">
      <c r="C618" s="2"/>
    </row>
    <row r="619" ht="12.75">
      <c r="C619" s="2"/>
    </row>
    <row r="620" ht="12.75">
      <c r="C620" s="2"/>
    </row>
    <row r="621" ht="12.75">
      <c r="C621" s="2"/>
    </row>
    <row r="622" ht="12.75">
      <c r="C622" s="2"/>
    </row>
    <row r="623" ht="12.75">
      <c r="C623" s="2"/>
    </row>
    <row r="624" ht="12.75">
      <c r="C624" s="2"/>
    </row>
    <row r="625" ht="12.75">
      <c r="C625" s="2"/>
    </row>
    <row r="626" ht="12.75">
      <c r="C626" s="2"/>
    </row>
    <row r="627" ht="12.75">
      <c r="C627" s="2"/>
    </row>
    <row r="628" ht="12.75">
      <c r="C628" s="2"/>
    </row>
    <row r="629" ht="12.75">
      <c r="C629" s="2"/>
    </row>
    <row r="630" ht="12.75">
      <c r="C630" s="2"/>
    </row>
    <row r="631" ht="12.75">
      <c r="C631" s="2"/>
    </row>
    <row r="632" ht="12.75">
      <c r="C632" s="2"/>
    </row>
    <row r="633" ht="12.75">
      <c r="C633" s="2"/>
    </row>
    <row r="634" ht="12.75">
      <c r="C634" s="2"/>
    </row>
    <row r="635" ht="12.75">
      <c r="C635" s="2"/>
    </row>
    <row r="636" ht="12.75">
      <c r="C636" s="2"/>
    </row>
    <row r="637" ht="12.75">
      <c r="C637" s="2"/>
    </row>
    <row r="638" ht="12.75">
      <c r="C638" s="2"/>
    </row>
    <row r="639" ht="12.75">
      <c r="C639" s="2"/>
    </row>
    <row r="640" ht="12.75">
      <c r="C640" s="2"/>
    </row>
    <row r="641" ht="12.75">
      <c r="C641" s="2"/>
    </row>
    <row r="642" ht="12.75">
      <c r="C642" s="2"/>
    </row>
    <row r="643" ht="12.75">
      <c r="C643" s="2"/>
    </row>
    <row r="644" ht="12.75">
      <c r="C644" s="2"/>
    </row>
    <row r="645" ht="12.75">
      <c r="C645" s="2"/>
    </row>
    <row r="646" ht="12.75">
      <c r="C646" s="2"/>
    </row>
    <row r="647" ht="12.75">
      <c r="C647" s="2"/>
    </row>
    <row r="648" ht="12.75">
      <c r="C648" s="2"/>
    </row>
    <row r="649" ht="12.75">
      <c r="C649" s="2"/>
    </row>
    <row r="650" ht="12.75">
      <c r="C650" s="2"/>
    </row>
    <row r="651" ht="12.75">
      <c r="C651" s="2"/>
    </row>
    <row r="652" ht="12.75">
      <c r="C652" s="2"/>
    </row>
    <row r="653" ht="12.75">
      <c r="C653" s="2"/>
    </row>
    <row r="654" ht="12.75">
      <c r="C654" s="2"/>
    </row>
    <row r="655" ht="12.75">
      <c r="C655" s="2"/>
    </row>
    <row r="656" ht="12.75">
      <c r="C656" s="2"/>
    </row>
    <row r="657" ht="12.75">
      <c r="C657" s="2"/>
    </row>
    <row r="658" ht="12.75">
      <c r="C658" s="2"/>
    </row>
    <row r="659" ht="12.75">
      <c r="C659" s="2"/>
    </row>
    <row r="660" ht="12.75">
      <c r="C660" s="2"/>
    </row>
    <row r="661" ht="12.75">
      <c r="C661" s="2"/>
    </row>
    <row r="662" ht="12.75">
      <c r="C662" s="2"/>
    </row>
    <row r="663" ht="12.75">
      <c r="C663" s="2"/>
    </row>
    <row r="664" ht="12.75">
      <c r="C664" s="2"/>
    </row>
    <row r="665" ht="12.75">
      <c r="C665" s="2"/>
    </row>
    <row r="666" ht="12.75">
      <c r="C666" s="2"/>
    </row>
    <row r="667" ht="12.75">
      <c r="C667" s="2"/>
    </row>
    <row r="668" ht="12.75">
      <c r="C668" s="2"/>
    </row>
    <row r="669" ht="12.75">
      <c r="C669" s="2"/>
    </row>
    <row r="670" ht="12.75">
      <c r="C670" s="2"/>
    </row>
    <row r="671" ht="12.75">
      <c r="C671" s="2"/>
    </row>
    <row r="672" ht="12.75">
      <c r="C672" s="2"/>
    </row>
    <row r="673" ht="12.75">
      <c r="C673" s="2"/>
    </row>
    <row r="674" ht="12.75">
      <c r="C674" s="2"/>
    </row>
    <row r="675" ht="12.75">
      <c r="C675" s="2"/>
    </row>
    <row r="676" ht="12.75">
      <c r="C676" s="2"/>
    </row>
    <row r="677" ht="12.75">
      <c r="C677" s="2"/>
    </row>
    <row r="678" ht="12.75">
      <c r="C678" s="2"/>
    </row>
    <row r="679" ht="12.75">
      <c r="C679" s="2"/>
    </row>
    <row r="680" ht="12.75">
      <c r="C680" s="2"/>
    </row>
    <row r="681" ht="12.75">
      <c r="C681" s="2"/>
    </row>
    <row r="682" ht="12.75">
      <c r="C682" s="2"/>
    </row>
    <row r="683" ht="12.75">
      <c r="C683" s="2"/>
    </row>
    <row r="684" ht="12.75">
      <c r="C684" s="2"/>
    </row>
    <row r="685" ht="12.75">
      <c r="C685" s="2"/>
    </row>
    <row r="686" ht="12.75">
      <c r="C686" s="2"/>
    </row>
    <row r="687" ht="12.75">
      <c r="C687" s="2"/>
    </row>
    <row r="688" ht="12.75">
      <c r="C688" s="2"/>
    </row>
    <row r="689" ht="12.75">
      <c r="C689" s="2"/>
    </row>
    <row r="690" ht="12.75">
      <c r="C690" s="2"/>
    </row>
    <row r="691" ht="12.75">
      <c r="C691" s="2"/>
    </row>
    <row r="692" ht="12.75">
      <c r="C692" s="2"/>
    </row>
    <row r="693" ht="12.75">
      <c r="C693" s="2"/>
    </row>
    <row r="694" ht="12.75">
      <c r="C694" s="2"/>
    </row>
    <row r="695" ht="12.75">
      <c r="C695" s="2"/>
    </row>
    <row r="696" ht="12.75">
      <c r="C696" s="2"/>
    </row>
    <row r="697" ht="12.75">
      <c r="C697" s="2"/>
    </row>
    <row r="698" ht="12.75">
      <c r="C698" s="2"/>
    </row>
    <row r="699" ht="12.75">
      <c r="C699" s="2"/>
    </row>
    <row r="700" ht="12.75">
      <c r="C700" s="2"/>
    </row>
    <row r="701" ht="12.75">
      <c r="C701" s="2"/>
    </row>
    <row r="702" ht="12.75">
      <c r="C702" s="2"/>
    </row>
    <row r="703" ht="12.75">
      <c r="C703" s="2"/>
    </row>
    <row r="704" ht="12.75">
      <c r="C704" s="2"/>
    </row>
    <row r="705" ht="12.75">
      <c r="C705" s="2"/>
    </row>
    <row r="706" ht="12.75">
      <c r="C706" s="2"/>
    </row>
    <row r="707" ht="12.75">
      <c r="C707" s="2"/>
    </row>
    <row r="708" ht="12.75">
      <c r="C708" s="2"/>
    </row>
    <row r="709" ht="12.75">
      <c r="C709" s="2"/>
    </row>
    <row r="710" ht="12.75">
      <c r="C710" s="2"/>
    </row>
    <row r="711" ht="12.75">
      <c r="C711" s="2"/>
    </row>
    <row r="712" ht="12.75">
      <c r="C712" s="2"/>
    </row>
    <row r="713" ht="12.75">
      <c r="C713" s="2"/>
    </row>
    <row r="714" ht="12.75">
      <c r="C714" s="2"/>
    </row>
    <row r="715" ht="12.75">
      <c r="C715" s="2"/>
    </row>
    <row r="716" ht="12.75">
      <c r="C716" s="2"/>
    </row>
    <row r="717" ht="12.75">
      <c r="C717" s="2"/>
    </row>
    <row r="718" ht="12.75">
      <c r="C718" s="2"/>
    </row>
    <row r="719" ht="12.75">
      <c r="C719" s="2"/>
    </row>
    <row r="720" ht="12.75">
      <c r="C720" s="2"/>
    </row>
    <row r="721" ht="12.75">
      <c r="C721" s="2"/>
    </row>
    <row r="722" ht="12.75">
      <c r="C722" s="2"/>
    </row>
    <row r="723" ht="12.75">
      <c r="C723" s="2"/>
    </row>
    <row r="724" ht="12.75">
      <c r="C724" s="2"/>
    </row>
    <row r="725" ht="12.75">
      <c r="C725" s="2"/>
    </row>
    <row r="726" ht="12.75">
      <c r="C726" s="2"/>
    </row>
    <row r="727" ht="12.75">
      <c r="C727" s="2"/>
    </row>
    <row r="728" ht="12.75">
      <c r="C728" s="2"/>
    </row>
    <row r="729" ht="12.75">
      <c r="C729" s="2"/>
    </row>
    <row r="730" ht="12.75">
      <c r="C730" s="2"/>
    </row>
    <row r="731" ht="12.75">
      <c r="C731" s="2"/>
    </row>
    <row r="732" ht="12.75">
      <c r="C732" s="2"/>
    </row>
    <row r="733" ht="12.75">
      <c r="C733" s="2"/>
    </row>
    <row r="734" ht="12.75">
      <c r="C734" s="2"/>
    </row>
    <row r="735" ht="12.75">
      <c r="C735" s="2"/>
    </row>
    <row r="736" ht="12.75">
      <c r="C736" s="2"/>
    </row>
    <row r="737" ht="12.75">
      <c r="C737" s="2"/>
    </row>
    <row r="738" ht="12.75">
      <c r="C738" s="2"/>
    </row>
    <row r="739" ht="12.75">
      <c r="C739" s="2"/>
    </row>
    <row r="740" ht="12.75">
      <c r="C740" s="2"/>
    </row>
    <row r="741" ht="12.75">
      <c r="C741" s="2"/>
    </row>
    <row r="742" ht="12.75">
      <c r="C742" s="2"/>
    </row>
    <row r="743" ht="12.75">
      <c r="C743" s="2"/>
    </row>
    <row r="744" ht="12.75">
      <c r="C744" s="2"/>
    </row>
    <row r="745" ht="12.75">
      <c r="C745" s="2"/>
    </row>
    <row r="746" ht="12.75">
      <c r="C746" s="2"/>
    </row>
    <row r="747" ht="12.75">
      <c r="C747" s="2"/>
    </row>
    <row r="748" ht="12.75">
      <c r="C748" s="2"/>
    </row>
    <row r="749" ht="12.75">
      <c r="C749" s="2"/>
    </row>
    <row r="750" ht="12.75">
      <c r="C750" s="2"/>
    </row>
    <row r="751" ht="12.75">
      <c r="C751" s="2"/>
    </row>
    <row r="752" ht="12.75">
      <c r="C752" s="2"/>
    </row>
    <row r="753" ht="12.75">
      <c r="C753" s="2"/>
    </row>
    <row r="754" ht="12.75">
      <c r="C754" s="2"/>
    </row>
    <row r="755" ht="12.75">
      <c r="C755" s="2"/>
    </row>
    <row r="756" ht="12.75">
      <c r="C756" s="2"/>
    </row>
    <row r="757" ht="12.75">
      <c r="C757" s="2"/>
    </row>
    <row r="758" ht="12.75">
      <c r="C758" s="2"/>
    </row>
    <row r="759" ht="12.75">
      <c r="C759" s="2"/>
    </row>
    <row r="760" ht="12.75">
      <c r="C760" s="2"/>
    </row>
    <row r="761" ht="12.75">
      <c r="C761" s="2"/>
    </row>
    <row r="762" ht="12.75">
      <c r="C762" s="2"/>
    </row>
    <row r="763" ht="12.75">
      <c r="C763" s="2"/>
    </row>
    <row r="764" ht="12.75">
      <c r="C764" s="2"/>
    </row>
    <row r="765" ht="12.75">
      <c r="C765" s="2"/>
    </row>
    <row r="766" ht="12.75">
      <c r="C766" s="2"/>
    </row>
    <row r="767" ht="12.75">
      <c r="C767" s="2"/>
    </row>
    <row r="768" ht="12.75">
      <c r="C768" s="2"/>
    </row>
    <row r="769" ht="12.75">
      <c r="C769" s="2"/>
    </row>
    <row r="770" ht="12.75">
      <c r="C770" s="2"/>
    </row>
    <row r="771" ht="12.75">
      <c r="C771" s="2"/>
    </row>
    <row r="772" ht="12.75">
      <c r="C772" s="2"/>
    </row>
    <row r="773" ht="12.75">
      <c r="C773" s="2"/>
    </row>
    <row r="774" ht="12.75">
      <c r="C774" s="2"/>
    </row>
    <row r="775" ht="12.75">
      <c r="C775" s="2"/>
    </row>
    <row r="776" ht="12.75">
      <c r="C776" s="2"/>
    </row>
    <row r="777" ht="12.75">
      <c r="C777" s="2"/>
    </row>
    <row r="778" ht="12.75">
      <c r="C778" s="2"/>
    </row>
    <row r="779" ht="12.75">
      <c r="C779" s="2"/>
    </row>
    <row r="780" ht="12.75">
      <c r="C780" s="2"/>
    </row>
    <row r="781" ht="12.75">
      <c r="C781" s="2"/>
    </row>
    <row r="782" ht="12.75">
      <c r="C782" s="2"/>
    </row>
    <row r="783" ht="12.75">
      <c r="C783" s="2"/>
    </row>
    <row r="784" ht="12.75">
      <c r="C784" s="2"/>
    </row>
    <row r="785" ht="12.75">
      <c r="C785" s="2"/>
    </row>
    <row r="786" ht="12.75">
      <c r="C786" s="2"/>
    </row>
    <row r="787" ht="12.75">
      <c r="C787" s="2"/>
    </row>
    <row r="788" ht="12.75">
      <c r="C788" s="2"/>
    </row>
    <row r="789" ht="12.75">
      <c r="C789" s="2"/>
    </row>
    <row r="790" ht="12.75">
      <c r="C790" s="2"/>
    </row>
    <row r="791" ht="12.75">
      <c r="C791" s="2"/>
    </row>
    <row r="792" ht="12.75">
      <c r="C792" s="2"/>
    </row>
    <row r="793" ht="12.75">
      <c r="C793" s="2"/>
    </row>
    <row r="794" ht="12.75">
      <c r="C794" s="2"/>
    </row>
    <row r="795" ht="12.75">
      <c r="C795" s="2"/>
    </row>
    <row r="796" ht="12.75">
      <c r="C796" s="2"/>
    </row>
    <row r="797" ht="12.75">
      <c r="C797" s="2"/>
    </row>
    <row r="798" ht="12.75">
      <c r="C798" s="2"/>
    </row>
    <row r="799" ht="12.75">
      <c r="C799" s="2"/>
    </row>
    <row r="800" ht="12.75">
      <c r="C800" s="2"/>
    </row>
    <row r="801" ht="12.75">
      <c r="C801" s="2"/>
    </row>
    <row r="802" ht="12.75">
      <c r="C802" s="2"/>
    </row>
    <row r="803" ht="12.75">
      <c r="C803" s="2"/>
    </row>
    <row r="804" ht="12.75">
      <c r="C804" s="2"/>
    </row>
    <row r="805" ht="12.75">
      <c r="C805" s="2"/>
    </row>
    <row r="806" ht="12.75">
      <c r="C806" s="2"/>
    </row>
    <row r="807" ht="12.75">
      <c r="C807" s="2"/>
    </row>
    <row r="808" ht="12.75">
      <c r="C808" s="2"/>
    </row>
    <row r="809" ht="12.75">
      <c r="C809" s="2"/>
    </row>
    <row r="810" ht="12.75">
      <c r="C810" s="2"/>
    </row>
    <row r="811" ht="12.75">
      <c r="C811" s="2"/>
    </row>
    <row r="812" ht="12.75">
      <c r="C812" s="2"/>
    </row>
    <row r="813" ht="12.75">
      <c r="C813" s="2"/>
    </row>
    <row r="814" ht="12.75">
      <c r="C814" s="2"/>
    </row>
    <row r="815" ht="12.75">
      <c r="C815" s="2"/>
    </row>
    <row r="816" ht="12.75">
      <c r="C816" s="2"/>
    </row>
    <row r="817" ht="12.75">
      <c r="C817" s="2"/>
    </row>
    <row r="818" ht="12.75">
      <c r="C818" s="2"/>
    </row>
    <row r="819" ht="12.75">
      <c r="C819" s="2"/>
    </row>
    <row r="820" ht="12.75">
      <c r="C820" s="2"/>
    </row>
    <row r="821" ht="12.75">
      <c r="C821" s="2"/>
    </row>
    <row r="822" ht="12.75">
      <c r="C822" s="2"/>
    </row>
    <row r="823" ht="12.75">
      <c r="C823" s="2"/>
    </row>
    <row r="824" ht="12.75">
      <c r="C824" s="2"/>
    </row>
    <row r="825" ht="12.75">
      <c r="C825" s="2"/>
    </row>
    <row r="826" ht="12.75">
      <c r="C826" s="2"/>
    </row>
    <row r="827" ht="12.75">
      <c r="C827" s="2"/>
    </row>
    <row r="828" ht="12.75">
      <c r="C828" s="2"/>
    </row>
    <row r="829" ht="12.75">
      <c r="C829" s="2"/>
    </row>
    <row r="830" ht="12.75">
      <c r="C830" s="2"/>
    </row>
    <row r="831" ht="12.75">
      <c r="C831" s="2"/>
    </row>
    <row r="832" ht="12.75">
      <c r="C832" s="2"/>
    </row>
    <row r="833" ht="12.75">
      <c r="C833" s="2"/>
    </row>
    <row r="834" ht="12.75">
      <c r="C834" s="2"/>
    </row>
    <row r="835" ht="12.75">
      <c r="C835" s="2"/>
    </row>
    <row r="836" ht="12.75">
      <c r="C836" s="2"/>
    </row>
    <row r="837" ht="12.75">
      <c r="C837" s="2"/>
    </row>
    <row r="838" ht="12.75">
      <c r="C838" s="2"/>
    </row>
    <row r="839" ht="12.75">
      <c r="C839" s="2"/>
    </row>
    <row r="840" ht="12.75">
      <c r="C840" s="2"/>
    </row>
    <row r="841" ht="12.75">
      <c r="C841" s="2"/>
    </row>
    <row r="842" ht="12.75">
      <c r="C842" s="2"/>
    </row>
    <row r="843" ht="12.75">
      <c r="C843" s="2"/>
    </row>
    <row r="844" ht="12.75">
      <c r="C844" s="2"/>
    </row>
    <row r="845" ht="12.75">
      <c r="C845" s="2"/>
    </row>
    <row r="846" ht="12.75">
      <c r="C846" s="2"/>
    </row>
    <row r="847" ht="12.75">
      <c r="C847" s="2"/>
    </row>
    <row r="848" ht="12.75">
      <c r="C848" s="2"/>
    </row>
    <row r="849" ht="12.75">
      <c r="C849" s="2"/>
    </row>
    <row r="850" ht="12.75">
      <c r="C850" s="2"/>
    </row>
    <row r="851" ht="12.75">
      <c r="C851" s="2"/>
    </row>
    <row r="852" ht="12.75">
      <c r="C852" s="2"/>
    </row>
    <row r="853" ht="12.75">
      <c r="C853" s="2"/>
    </row>
    <row r="854" ht="12.75">
      <c r="C854" s="2"/>
    </row>
    <row r="855" ht="12.75">
      <c r="C855" s="2"/>
    </row>
    <row r="856" ht="12.75">
      <c r="C856" s="2"/>
    </row>
    <row r="857" ht="12.75">
      <c r="C857" s="2"/>
    </row>
    <row r="858" ht="12.75">
      <c r="C858" s="2"/>
    </row>
    <row r="859" ht="12.75">
      <c r="C859" s="2"/>
    </row>
    <row r="860" ht="12.75">
      <c r="C860" s="2"/>
    </row>
    <row r="861" ht="12.75">
      <c r="C861" s="2"/>
    </row>
    <row r="862" ht="12.75">
      <c r="C862" s="2"/>
    </row>
    <row r="863" ht="12.75">
      <c r="C863" s="2"/>
    </row>
    <row r="864" ht="12.75">
      <c r="C864" s="2"/>
    </row>
    <row r="865" ht="12.75">
      <c r="C865" s="2"/>
    </row>
    <row r="866" ht="12.75">
      <c r="C866" s="2"/>
    </row>
    <row r="867" ht="12.75">
      <c r="C867" s="2"/>
    </row>
    <row r="868" ht="12.75">
      <c r="C868" s="2"/>
    </row>
    <row r="869" ht="12.75">
      <c r="C869" s="2"/>
    </row>
    <row r="870" ht="12.75">
      <c r="C870" s="2"/>
    </row>
    <row r="871" ht="12.75">
      <c r="C871" s="2"/>
    </row>
    <row r="872" ht="12.75">
      <c r="C872" s="2"/>
    </row>
    <row r="873" ht="12.75">
      <c r="C873" s="2"/>
    </row>
    <row r="874" ht="12.75">
      <c r="C874" s="2"/>
    </row>
    <row r="875" ht="12.75">
      <c r="C875" s="2"/>
    </row>
    <row r="876" ht="12.75">
      <c r="C876" s="2"/>
    </row>
    <row r="877" ht="12.75">
      <c r="C877" s="2"/>
    </row>
    <row r="878" ht="12.75">
      <c r="C878" s="2"/>
    </row>
    <row r="879" ht="12.75">
      <c r="C879" s="2"/>
    </row>
    <row r="880" ht="12.75">
      <c r="C880" s="2"/>
    </row>
    <row r="881" ht="12.75">
      <c r="C881" s="2"/>
    </row>
    <row r="882" ht="12.75">
      <c r="C882" s="2"/>
    </row>
    <row r="883" ht="12.75">
      <c r="C883" s="2"/>
    </row>
  </sheetData>
  <sheetProtection/>
  <mergeCells count="21">
    <mergeCell ref="E8:J8"/>
    <mergeCell ref="A10:A13"/>
    <mergeCell ref="B10:B13"/>
    <mergeCell ref="E11:E13"/>
    <mergeCell ref="L12:L13"/>
    <mergeCell ref="D10:D13"/>
    <mergeCell ref="N11:N13"/>
    <mergeCell ref="M12:M13"/>
    <mergeCell ref="G12:G13"/>
    <mergeCell ref="C10:C13"/>
    <mergeCell ref="I11:I13"/>
    <mergeCell ref="P10:P13"/>
    <mergeCell ref="F11:F13"/>
    <mergeCell ref="G11:H11"/>
    <mergeCell ref="J11:J13"/>
    <mergeCell ref="K11:K13"/>
    <mergeCell ref="H12:H13"/>
    <mergeCell ref="J10:O10"/>
    <mergeCell ref="E10:I10"/>
    <mergeCell ref="L11:M11"/>
    <mergeCell ref="O12:O13"/>
  </mergeCells>
  <printOptions horizontalCentered="1"/>
  <pageMargins left="0.1968503937007874" right="0.1968503937007874" top="0.67" bottom="0.4" header="0.3" footer="0.19"/>
  <pageSetup fitToHeight="0" horizontalDpi="600" verticalDpi="600" orientation="landscape" paperSize="9" scale="35" r:id="rId1"/>
  <headerFooter alignWithMargins="0">
    <oddFooter>&amp;CСтраница &amp;P</oddFooter>
  </headerFooter>
  <rowBreaks count="3" manualBreakCount="3">
    <brk id="47" max="15" man="1"/>
    <brk id="59" max="15" man="1"/>
    <brk id="8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2017-06-21T07:41:20Z</cp:lastPrinted>
  <dcterms:created xsi:type="dcterms:W3CDTF">2002-12-20T15:22:07Z</dcterms:created>
  <dcterms:modified xsi:type="dcterms:W3CDTF">2017-06-21T15:07:06Z</dcterms:modified>
  <cp:category/>
  <cp:version/>
  <cp:contentType/>
  <cp:contentStatus/>
</cp:coreProperties>
</file>